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<sst xmlns="http://schemas.openxmlformats.org/spreadsheetml/2006/main" count="1149" uniqueCount="597">
  <si>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</si>
  <si>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</si>
  <si>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</si>
  <si>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</si>
  <si>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</si>
  <si>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</si>
  <si>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</si>
  <si>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</si>
  <si>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</si>
  <si>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</si>
  <si>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</si>
  <si>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</si>
  <si>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</si>
  <si>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</si>
  <si>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</si>
  <si>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</si>
  <si>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</si>
  <si>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</si>
  <si>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</si>
  <si>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</si>
  <si>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</si>
  <si>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</si>
  <si>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</si>
  <si>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</si>
  <si>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</si>
  <si>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</si>
  <si>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</si>
  <si>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</si>
  <si>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</si>
  <si>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</si>
  <si>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</si>
  <si>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</si>
  <si>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</si>
  <si>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</si>
  <si>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</si>
  <si>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</si>
  <si>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</si>
  <si>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</si>
  <si>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</si>
  <si>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</si>
  <si>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</si>
  <si>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</si>
  <si>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</si>
  <si>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</si>
  <si>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</si>
  <si>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</si>
  <si>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</si>
  <si>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</si>
  <si>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</si>
  <si>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</si>
  <si>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</si>
  <si>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</si>
  <si>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</si>
  <si>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</si>
  <si>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</si>
  <si>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</si>
  <si>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</si>
  <si>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</si>
  <si>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</si>
  <si>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</si>
  <si>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</si>
  <si>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</si>
  <si>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</si>
  <si>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</si>
  <si>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</si>
  <si>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</si>
  <si>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</si>
  <si>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</si>
  <si>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</si>
  <si>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</si>
  <si>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</si>
  <si>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</si>
  <si>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</si>
  <si>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</si>
  <si>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</si>
  <si>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</si>
  <si>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</si>
  <si>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</si>
  <si>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</si>
  <si>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</si>
  <si>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</si>
  <si>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</si>
  <si>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</si>
  <si>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</si>
  <si>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</si>
  <si>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</si>
  <si>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</si>
  <si>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</si>
  <si>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</si>
  <si>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</si>
  <si>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</si>
  <si>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</si>
  <si>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</si>
  <si>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</si>
  <si>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</si>
  <si>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</si>
  <si>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</si>
  <si>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</si>
  <si>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</si>
  <si>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</si>
  <si>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</si>
  <si>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</si>
  <si>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</si>
  <si>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</si>
  <si>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</si>
  <si>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</si>
  <si>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</si>
  <si>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</si>
  <si>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</si>
  <si>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</si>
  <si>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</si>
  <si>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</si>
  <si>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</si>
  <si>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</si>
  <si>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</si>
  <si>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</si>
  <si>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</si>
  <si>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</si>
  <si>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</si>
  <si>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</si>
  <si>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</si>
  <si>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</si>
  <si>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</si>
  <si>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</si>
  <si>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</si>
  <si>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</si>
  <si>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</si>
  <si>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</si>
  <si>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</si>
  <si>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</si>
  <si>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</si>
  <si>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</si>
  <si>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</si>
  <si>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</si>
  <si>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</si>
  <si>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</si>
  <si>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</si>
  <si>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</si>
  <si>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</si>
  <si>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</si>
  <si>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</si>
  <si>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</si>
  <si>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</si>
  <si>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</si>
  <si>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</si>
  <si>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</si>
  <si>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</si>
  <si>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</si>
  <si>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</si>
  <si>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</si>
  <si>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</si>
  <si>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</si>
  <si>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</si>
  <si>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</si>
  <si>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</si>
  <si>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</si>
  <si>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</si>
  <si>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</si>
  <si>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</si>
  <si>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</si>
  <si>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</si>
  <si>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</si>
  <si>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</si>
  <si>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</si>
  <si>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</si>
  <si>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</si>
  <si>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</si>
  <si>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</si>
  <si>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</si>
  <si>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</si>
  <si>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</si>
  <si>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</si>
  <si>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</si>
  <si>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</si>
  <si>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</si>
  <si>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</si>
  <si>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</si>
  <si>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</si>
  <si>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</si>
  <si>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</si>
  <si>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</si>
  <si>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</si>
  <si>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</si>
  <si>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</si>
  <si>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</si>
  <si>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</si>
  <si>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</si>
  <si>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</si>
  <si>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</si>
  <si>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</si>
  <si>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</si>
  <si>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</si>
  <si>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</si>
  <si>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</si>
  <si>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</si>
  <si>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</si>
  <si>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</si>
  <si>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</si>
  <si>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</si>
  <si>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</si>
  <si>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</si>
  <si>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</si>
  <si>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</si>
  <si>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</si>
  <si>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</si>
  <si>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</si>
  <si>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</si>
  <si>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</si>
  <si>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京都府向日市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</si>
  <si>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</si>
  <si>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</si>
  <si>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</si>
  <si>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</si>
  <si>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</si>
  <si>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</si>
  <si>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</si>
  <si>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</si>
  <si>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</si>
  <si>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</si>
  <si>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</si>
  <si>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</si>
  <si>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</si>
  <si>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</si>
  <si>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</si>
  <si>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</si>
  <si>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</si>
  <si>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</si>
  <si>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</si>
  <si>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</si>
  <si>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</si>
  <si>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</si>
  <si>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</si>
  <si>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</si>
  <si>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</si>
  <si>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</si>
  <si>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</si>
  <si>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</si>
  <si>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</si>
  <si>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</si>
  <si>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</si>
  <si>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</si>
  <si>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</si>
  <si>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</si>
  <si>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</si>
  <si>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</si>
  <si>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</si>
  <si>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</si>
  <si>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</si>
  <si>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</si>
  <si>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</si>
  <si>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</si>
  <si>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</si>
  <si>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</si>
  <si>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</si>
  <si>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</si>
  <si>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</si>
  <si>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</si>
  <si>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</si>
  <si>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</si>
  <si>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</si>
  <si>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</si>
  <si>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</si>
  <si>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</si>
  <si>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</si>
  <si>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</si>
  <si>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</si>
  <si>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</si>
  <si>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</si>
  <si>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</si>
  <si>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</si>
  <si>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</si>
  <si>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</si>
  <si>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</si>
  <si>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</si>
  <si>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</si>
  <si>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</si>
  <si>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</si>
  <si>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</si>
  <si>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</si>
  <si>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</si>
  <si>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</si>
  <si>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</si>
  <si>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</si>
  <si>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</si>
  <si>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</si>
  <si>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</si>
  <si>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</si>
  <si>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</si>
  <si>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</si>
  <si>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</si>
  <si>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</si>
  <si>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</si>
  <si>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</si>
  <si>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</si>
  <si>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</si>
  <si>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</si>
  <si>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</si>
  <si>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</si>
  <si>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</si>
  <si>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</si>
  <si>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</si>
  <si>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</si>
  <si>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</si>
  <si>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</si>
  <si>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</si>
  <si>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</si>
  <si>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</si>
  <si>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</si>
  <si>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</si>
  <si>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</si>
  <si>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</si>
  <si>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</si>
  <si>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</si>
  <si>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</si>
  <si>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</si>
  <si>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</si>
  <si>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</si>
  <si>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</si>
  <si>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</si>
  <si>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</si>
  <si>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</si>
  <si>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</si>
  <si>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</si>
  <si>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</si>
  <si>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</si>
  <si>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</si>
  <si>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</si>
  <si>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</si>
  <si>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</si>
  <si>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</si>
  <si>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</si>
  <si>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</si>
  <si>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</si>
  <si>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</si>
  <si>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</si>
  <si>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</si>
  <si>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</si>
  <si>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</si>
  <si>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</si>
  <si>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</si>
  <si>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</si>
  <si>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</si>
  <si>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</si>
  <si>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</si>
  <si>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</si>
  <si>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</si>
  <si>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</si>
  <si>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</si>
  <si>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</si>
  <si>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</si>
  <si>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</si>
  <si>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</si>
  <si>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</si>
  <si>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</si>
  <si>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</si>
  <si>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</si>
  <si>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京都府向日市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</si>
  <si>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</si>
  <si>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</si>
  <si>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</si>
  <si>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</si>
  <si>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</si>
  <si>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</si>
  <si>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</si>
  <si>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</si>
  <si>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</si>
  <si>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</si>
  <si>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</si>
  <si>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</si>
  <si>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</si>
  <si>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</si>
  <si>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</si>
  <si>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</si>
  <si>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</si>
  <si>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</si>
  <si>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</si>
  <si>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</si>
  <si>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</si>
  <si>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</si>
  <si>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</si>
  <si>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</si>
  <si>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</si>
  <si>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</si>
  <si>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</si>
  <si>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</si>
  <si>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</si>
  <si>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</si>
  <si>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</si>
  <si>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</si>
  <si>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</si>
  <si>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</si>
  <si>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</si>
  <si>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</si>
  <si>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</si>
  <si>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</si>
  <si>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</si>
  <si>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</si>
  <si>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</si>
  <si>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</si>
  <si>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</si>
  <si>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</si>
  <si>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</si>
  <si>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</si>
  <si>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</si>
  <si>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</si>
  <si>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</si>
  <si>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</si>
  <si>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</si>
  <si>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</si>
  <si>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</si>
  <si>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</si>
  <si>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</si>
  <si>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</si>
  <si>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</si>
  <si>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</si>
  <si>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</si>
  <si>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</si>
  <si>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</si>
  <si>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</si>
  <si>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</si>
  <si>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</si>
  <si>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</si>
  <si>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</si>
  <si>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</si>
  <si>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</si>
  <si>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</si>
  <si>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</si>
  <si>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</si>
  <si>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</si>
  <si>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</si>
  <si>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</si>
  <si>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</si>
  <si>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</si>
  <si>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</si>
  <si>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</si>
  <si>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</si>
  <si>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</si>
  <si>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</si>
  <si>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</si>
  <si>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</si>
  <si>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</si>
  <si>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</si>
  <si>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</si>
  <si>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</si>
  <si>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</si>
  <si>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</si>
  <si>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</si>
  <si>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</si>
  <si>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</si>
  <si>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</si>
  <si>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</si>
  <si>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</si>
  <si>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</si>
  <si>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</si>
  <si>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</si>
  <si>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</si>
  <si>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</si>
  <si>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</si>
  <si>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</si>
  <si>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</si>
  <si>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</si>
  <si>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</si>
  <si>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</si>
  <si>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</si>
  <si>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</si>
  <si>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</si>
  <si>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</si>
  <si>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</si>
  <si>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</si>
  <si>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</si>
  <si>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</si>
  <si>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</si>
  <si>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</si>
  <si>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</si>
  <si>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</si>
  <si>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</si>
  <si>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</si>
  <si>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</si>
  <si>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</si>
  <si>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</si>
  <si>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</si>
  <si>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</si>
  <si>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</si>
  <si>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</si>
  <si>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</si>
  <si>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</si>
  <si>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</si>
  <si>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</si>
  <si>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</si>
  <si>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</si>
  <si>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</si>
  <si>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</si>
  <si>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</si>
  <si>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</si>
  <si>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</si>
  <si>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</si>
  <si>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</si>
  <si>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</si>
  <si>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</si>
  <si>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</si>
  <si>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</si>
  <si>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</si>
  <si>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</si>
  <si>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</si>
  <si>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</si>
  <si>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</si>
  <si>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</si>
  <si>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</si>
  <si>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</si>
  <si>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</si>
  <si>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</si>
  <si>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</si>
  <si>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</si>
  <si>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</si>
  <si>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</si>
  <si>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</si>
  <si>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</si>
  <si>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</si>
  <si>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</si>
  <si>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</si>
  <si>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</si>
  <si>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</si>
  <si>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</si>
  <si>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</si>
  <si>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</si>
  <si>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</si>
  <si>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</si>
  <si>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</si>
  <si>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</si>
  <si>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</si>
  <si>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</si>
  <si>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</si>
  <si>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</si>
  <si>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</si>
  <si>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</si>
  <si>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</si>
  <si>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</si>
  <si>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</si>
  <si>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</si>
  <si>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</si>
  <si>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</si>
  <si>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</si>
  <si>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</si>
  <si>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</si>
  <si>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</si>
  <si>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</si>
  <si>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</si>
  <si>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</si>
  <si>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</si>
  <si>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0.77</t>
  </si>
  <si>
    <t>▲ 0.26</t>
  </si>
  <si>
    <t>▲ 3.73</t>
  </si>
  <si>
    <t>水道事業会計</t>
  </si>
  <si>
    <t>一般会計</t>
  </si>
  <si>
    <t>介護保険事業特別会計</t>
  </si>
  <si>
    <t>国民健康保険事業特別会計</t>
  </si>
  <si>
    <t>▲ 1.09</t>
  </si>
  <si>
    <t>下水道事業特別会計</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</si>
  <si>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</si>
  <si>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</si>
  <si>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</si>
  <si>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</si>
  <si>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公園整備基金</t>
    <rPh sb="0" eb="2">
      <t>コウエン</t>
    </rPh>
    <rPh sb="2" eb="4">
      <t>セイビ</t>
    </rPh>
    <rPh sb="4" eb="6">
      <t>キキン</t>
    </rPh>
    <phoneticPr fontId="11"/>
  </si>
  <si>
    <t>文化振興基金</t>
    <rPh sb="0" eb="2">
      <t>ブンカ</t>
    </rPh>
    <rPh sb="2" eb="4">
      <t>シンコウ</t>
    </rPh>
    <rPh sb="4" eb="6">
      <t>キキン</t>
    </rPh>
    <phoneticPr fontId="11"/>
  </si>
  <si>
    <t>ふるさと向日市応援基金</t>
    <rPh sb="4" eb="7">
      <t>ムコウシ</t>
    </rPh>
    <rPh sb="7" eb="9">
      <t>オウエン</t>
    </rPh>
    <rPh sb="9" eb="11">
      <t>キキン</t>
    </rPh>
    <phoneticPr fontId="11"/>
  </si>
  <si>
    <t>社会福祉基金</t>
    <rPh sb="0" eb="2">
      <t>シャカイ</t>
    </rPh>
    <rPh sb="2" eb="4">
      <t>フクシ</t>
    </rPh>
    <rPh sb="4" eb="6">
      <t>キキン</t>
    </rPh>
    <phoneticPr fontId="11"/>
  </si>
  <si>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</si>
  <si>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</si>
  <si>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</si>
  <si>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</si>
  <si>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</si>
  <si>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</si>
  <si>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</si>
  <si>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</si>
  <si>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t>
    <phoneticPr fontId="2"/>
  </si>
  <si>
    <t>-</t>
    <phoneticPr fontId="2"/>
  </si>
  <si>
    <t>-</t>
    <phoneticPr fontId="2"/>
  </si>
  <si>
    <t>-</t>
    <phoneticPr fontId="2"/>
  </si>
  <si>
    <t>-</t>
    <phoneticPr fontId="2"/>
  </si>
  <si>
    <t>乙訓土地開発公社</t>
  </si>
  <si>
    <t>向日市スポーツ文化協会</t>
  </si>
  <si>
    <t>向日市埋蔵文化財センター</t>
  </si>
  <si>
    <t>向日市水道メンテナンス</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</si>
  <si>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</si>
  <si>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</si>
  <si>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</si>
  <si>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</si>
  <si>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</si>
  <si>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では、普通建設事業並びに新規発行債の抑制に努めてきたことから、実質公債費比率、将来負担比率ともに、類似団体と比較して非常に低い数値となっている。しかしながら、今後、新庁舎の建設や公立小学校の増築等に係る財源として、市債の新規発行の必要性が見込まれるため、両比率の上昇が想定される。施設の更新等に当たっては、特定財源の確保や交付税措置のある地方債の発行に努め、急激な負担増とならないよう注意を払う必要がある。</t>
    <rPh sb="34" eb="36">
      <t>ジッシツ</t>
    </rPh>
    <rPh sb="36" eb="39">
      <t>コウサイヒ</t>
    </rPh>
    <rPh sb="39" eb="41">
      <t>ヒリツ</t>
    </rPh>
    <rPh sb="42" eb="44">
      <t>ショウライ</t>
    </rPh>
    <rPh sb="44" eb="46">
      <t>フタン</t>
    </rPh>
    <rPh sb="46" eb="48">
      <t>ヒリツ</t>
    </rPh>
    <rPh sb="52" eb="54">
      <t>ルイジ</t>
    </rPh>
    <rPh sb="54" eb="56">
      <t>ダンタイ</t>
    </rPh>
    <rPh sb="57" eb="59">
      <t>ヒカク</t>
    </rPh>
    <rPh sb="61" eb="63">
      <t>ヒジョウ</t>
    </rPh>
    <rPh sb="64" eb="65">
      <t>ヒク</t>
    </rPh>
    <rPh sb="66" eb="68">
      <t>スウチ</t>
    </rPh>
    <rPh sb="130" eb="131">
      <t>リョウ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</si>
  <si>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</si>
  <si>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</si>
  <si>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</si>
  <si>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類似団体と比較して、有形固定資産減価償却率が高く、将来負担比率が低い。これは、古い施設が多く存在し、また、施設の改修、更新などの投資があまりされていないことに起因すると考えられる。今後、新庁舎の建設や公立小学校の増築等を控えているため、減価償却率は低下し、市債の発行に伴って将来負担比率は上昇する見込みである。
</t>
    <rPh sb="2" eb="4">
      <t>ルイジ</t>
    </rPh>
    <rPh sb="4" eb="6">
      <t>ダンタイ</t>
    </rPh>
    <rPh sb="7" eb="9">
      <t>ヒカク</t>
    </rPh>
    <rPh sb="27" eb="29">
      <t>ショウライ</t>
    </rPh>
    <rPh sb="29" eb="31">
      <t>フタン</t>
    </rPh>
    <rPh sb="31" eb="33">
      <t>ヒリツ</t>
    </rPh>
    <rPh sb="34" eb="35">
      <t>ヒク</t>
    </rPh>
    <rPh sb="41" eb="42">
      <t>フルイ</t>
    </rPh>
    <rPh sb="43" eb="45">
      <t>シセツ</t>
    </rPh>
    <rPh sb="46" eb="47">
      <t>オオ</t>
    </rPh>
    <rPh sb="48" eb="50">
      <t>ソンザイ</t>
    </rPh>
    <rPh sb="55" eb="57">
      <t>シセツ</t>
    </rPh>
    <rPh sb="58" eb="60">
      <t>カイシュウ</t>
    </rPh>
    <rPh sb="61" eb="63">
      <t>コウシン</t>
    </rPh>
    <rPh sb="66" eb="68">
      <t>トウシ</t>
    </rPh>
    <rPh sb="81" eb="83">
      <t>キイン</t>
    </rPh>
    <rPh sb="86" eb="87">
      <t>カンガ</t>
    </rPh>
    <rPh sb="112" eb="113">
      <t>ヒカ</t>
    </rPh>
    <rPh sb="120" eb="122">
      <t>ゲンカ</t>
    </rPh>
    <rPh sb="122" eb="125">
      <t>ショウキャクリツ</t>
    </rPh>
    <rPh sb="126" eb="128">
      <t>テイカ</t>
    </rPh>
    <rPh sb="130" eb="132">
      <t>シサイ</t>
    </rPh>
    <rPh sb="133" eb="135">
      <t>ハッコウ</t>
    </rPh>
    <rPh sb="136" eb="137">
      <t>トモナ</t>
    </rPh>
    <rPh sb="139" eb="141">
      <t>ショウライ</t>
    </rPh>
    <rPh sb="141" eb="143">
      <t>フタン</t>
    </rPh>
    <rPh sb="143" eb="145">
      <t>ヒリツ</t>
    </rPh>
    <rPh sb="146" eb="148">
      <t>ジョウショウ</t>
    </rPh>
    <rPh sb="150" eb="152">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</si>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</sst>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0982-4FFB-9587-672057C904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32493</c:v>
                </c:pt>
                <c:pt idx="1">
                  <c:v>45906</c:v>
                </c:pt>
                <c:pt idx="2">
                  <c:v>19954</c:v>
                </c:pt>
                <c:pt idx="3">
                  <c:v>28636</c:v>
                </c:pt>
                <c:pt idx="4">
                  <c:v>24305</c:v>
                </c:pt>
              </c:numCache>
            </c:numRef>
          </c:val>
          <c:smooth val="0"/>
          <c:extLst xmlns:c16r2="http://schemas.microsoft.com/office/drawing/2015/06/chart">
            <c:ext xmlns:c16="http://schemas.microsoft.com/office/drawing/2014/chart" uri="{C3380CC4-5D6E-409C-BE32-E72D297353CC}">
              <c16:uniqueId val="{00000001-0982-4FFB-9587-672057C90475}"/>
            </c:ext>
          </c:extLst>
        </c:ser>
        <c:dLbls>
          <c:showLegendKey val="0"/>
          <c:showVal val="0"/>
          <c:showCatName val="0"/>
          <c:showSerName val="0"/>
          <c:showPercent val="0"/>
          <c:showBubbleSize val="0"/>
        </c:dLbls>
        <c:marker val="1"/>
        <c:smooth val="0"/>
        <c:axId val="236759296"/>
        <c:axId val="236769664"/>
      </c:lineChart>
      <c:catAx>
        <c:axId val="23675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769664"/>
        <c:crosses val="autoZero"/>
        <c:auto val="1"/>
        <c:lblAlgn val="ctr"/>
        <c:lblOffset val="100"/>
        <c:tickLblSkip val="1"/>
        <c:tickMarkSkip val="1"/>
        <c:noMultiLvlLbl val="0"/>
      </c:catAx>
      <c:valAx>
        <c:axId val="236769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75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4.8899999999999997</c:v>
                </c:pt>
                <c:pt idx="1">
                  <c:v>4.01</c:v>
                </c:pt>
                <c:pt idx="2">
                  <c:v>7</c:v>
                </c:pt>
                <c:pt idx="3">
                  <c:v>6.67</c:v>
                </c:pt>
                <c:pt idx="4">
                  <c:v>4.58</c:v>
                </c:pt>
              </c:numCache>
            </c:numRef>
          </c:val>
          <c:extLst xmlns:c16r2="http://schemas.microsoft.com/office/drawing/2015/06/chart">
            <c:ext xmlns:c16="http://schemas.microsoft.com/office/drawing/2014/chart" uri="{C3380CC4-5D6E-409C-BE32-E72D297353CC}">
              <c16:uniqueId val="{00000000-5EEB-4078-9006-2265509A57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20.18</c:v>
                </c:pt>
                <c:pt idx="1">
                  <c:v>20.14</c:v>
                </c:pt>
                <c:pt idx="2">
                  <c:v>19.850000000000001</c:v>
                </c:pt>
                <c:pt idx="3">
                  <c:v>19.75</c:v>
                </c:pt>
                <c:pt idx="4">
                  <c:v>17.66</c:v>
                </c:pt>
              </c:numCache>
            </c:numRef>
          </c:val>
          <c:extLst xmlns:c16r2="http://schemas.microsoft.com/office/drawing/2015/06/chart">
            <c:ext xmlns:c16="http://schemas.microsoft.com/office/drawing/2014/chart" uri="{C3380CC4-5D6E-409C-BE32-E72D297353CC}">
              <c16:uniqueId val="{00000001-5EEB-4078-9006-2265509A5702}"/>
            </c:ext>
          </c:extLst>
        </c:ser>
        <c:dLbls>
          <c:showLegendKey val="0"/>
          <c:showVal val="0"/>
          <c:showCatName val="0"/>
          <c:showSerName val="0"/>
          <c:showPercent val="0"/>
          <c:showBubbleSize val="0"/>
        </c:dLbls>
        <c:gapWidth val="250"/>
        <c:overlap val="100"/>
        <c:axId val="194941312"/>
        <c:axId val="19494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1.1599999999999999</c:v>
                </c:pt>
                <c:pt idx="1">
                  <c:v>-0.77</c:v>
                </c:pt>
                <c:pt idx="2">
                  <c:v>3.22</c:v>
                </c:pt>
                <c:pt idx="3">
                  <c:v>-0.26</c:v>
                </c:pt>
                <c:pt idx="4">
                  <c:v>-3.73</c:v>
                </c:pt>
              </c:numCache>
            </c:numRef>
          </c:val>
          <c:smooth val="0"/>
          <c:extLst xmlns:c16r2="http://schemas.microsoft.com/office/drawing/2015/06/chart">
            <c:ext xmlns:c16="http://schemas.microsoft.com/office/drawing/2014/chart" uri="{C3380CC4-5D6E-409C-BE32-E72D297353CC}">
              <c16:uniqueId val="{00000002-5EEB-4078-9006-2265509A5702}"/>
            </c:ext>
          </c:extLst>
        </c:ser>
        <c:dLbls>
          <c:showLegendKey val="0"/>
          <c:showVal val="0"/>
          <c:showCatName val="0"/>
          <c:showSerName val="0"/>
          <c:showPercent val="0"/>
          <c:showBubbleSize val="0"/>
        </c:dLbls>
        <c:marker val="1"/>
        <c:smooth val="0"/>
        <c:axId val="194941312"/>
        <c:axId val="194943232"/>
      </c:lineChart>
      <c:catAx>
        <c:axId val="1949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943232"/>
        <c:crosses val="autoZero"/>
        <c:auto val="1"/>
        <c:lblAlgn val="ctr"/>
        <c:lblOffset val="100"/>
        <c:tickLblSkip val="1"/>
        <c:tickMarkSkip val="1"/>
        <c:noMultiLvlLbl val="0"/>
      </c:catAx>
      <c:valAx>
        <c:axId val="1949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4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83-416F-AAEF-7F32A768EA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83-416F-AAEF-7F32A768EA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883-416F-AAEF-7F32A768EA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883-416F-AAEF-7F32A768EA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0.23</c:v>
                </c:pt>
                <c:pt idx="4">
                  <c:v>#N/A</c:v>
                </c:pt>
                <c:pt idx="5">
                  <c:v>0.21</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4-3883-416F-AAEF-7F32A768EAD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0.69</c:v>
                </c:pt>
                <c:pt idx="4">
                  <c:v>#N/A</c:v>
                </c:pt>
                <c:pt idx="5">
                  <c:v>0.47</c:v>
                </c:pt>
                <c:pt idx="6">
                  <c:v>#N/A</c:v>
                </c:pt>
                <c:pt idx="7">
                  <c:v>0.51</c:v>
                </c:pt>
                <c:pt idx="8">
                  <c:v>#N/A</c:v>
                </c:pt>
                <c:pt idx="9">
                  <c:v>0.27</c:v>
                </c:pt>
              </c:numCache>
            </c:numRef>
          </c:val>
          <c:extLst xmlns:c16r2="http://schemas.microsoft.com/office/drawing/2015/06/chart">
            <c:ext xmlns:c16="http://schemas.microsoft.com/office/drawing/2014/chart" uri="{C3380CC4-5D6E-409C-BE32-E72D297353CC}">
              <c16:uniqueId val="{00000005-3883-416F-AAEF-7F32A768EAD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0.08</c:v>
                </c:pt>
                <c:pt idx="4">
                  <c:v>#N/A</c:v>
                </c:pt>
                <c:pt idx="5">
                  <c:v>0.04</c:v>
                </c:pt>
                <c:pt idx="6">
                  <c:v>1.0900000000000001</c:v>
                </c:pt>
                <c:pt idx="7">
                  <c:v>#N/A</c:v>
                </c:pt>
                <c:pt idx="8">
                  <c:v>#N/A</c:v>
                </c:pt>
                <c:pt idx="9">
                  <c:v>0.87</c:v>
                </c:pt>
              </c:numCache>
            </c:numRef>
          </c:val>
          <c:extLst xmlns:c16r2="http://schemas.microsoft.com/office/drawing/2015/06/chart">
            <c:ext xmlns:c16="http://schemas.microsoft.com/office/drawing/2014/chart" uri="{C3380CC4-5D6E-409C-BE32-E72D297353CC}">
              <c16:uniqueId val="{00000006-3883-416F-AAEF-7F32A768EAD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0.84</c:v>
                </c:pt>
                <c:pt idx="4">
                  <c:v>#N/A</c:v>
                </c:pt>
                <c:pt idx="5">
                  <c:v>0.67</c:v>
                </c:pt>
                <c:pt idx="6">
                  <c:v>#N/A</c:v>
                </c:pt>
                <c:pt idx="7">
                  <c:v>2.04</c:v>
                </c:pt>
                <c:pt idx="8">
                  <c:v>#N/A</c:v>
                </c:pt>
                <c:pt idx="9">
                  <c:v>1.82</c:v>
                </c:pt>
              </c:numCache>
            </c:numRef>
          </c:val>
          <c:extLst xmlns:c16r2="http://schemas.microsoft.com/office/drawing/2015/06/chart">
            <c:ext xmlns:c16="http://schemas.microsoft.com/office/drawing/2014/chart" uri="{C3380CC4-5D6E-409C-BE32-E72D297353CC}">
              <c16:uniqueId val="{00000007-3883-416F-AAEF-7F32A768EA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4.8899999999999997</c:v>
                </c:pt>
                <c:pt idx="2">
                  <c:v>#N/A</c:v>
                </c:pt>
                <c:pt idx="3">
                  <c:v>4</c:v>
                </c:pt>
                <c:pt idx="4">
                  <c:v>#N/A</c:v>
                </c:pt>
                <c:pt idx="5">
                  <c:v>6.99</c:v>
                </c:pt>
                <c:pt idx="6">
                  <c:v>#N/A</c:v>
                </c:pt>
                <c:pt idx="7">
                  <c:v>6.66</c:v>
                </c:pt>
                <c:pt idx="8">
                  <c:v>#N/A</c:v>
                </c:pt>
                <c:pt idx="9">
                  <c:v>4.57</c:v>
                </c:pt>
              </c:numCache>
            </c:numRef>
          </c:val>
          <c:extLst xmlns:c16r2="http://schemas.microsoft.com/office/drawing/2015/06/chart">
            <c:ext xmlns:c16="http://schemas.microsoft.com/office/drawing/2014/chart" uri="{C3380CC4-5D6E-409C-BE32-E72D297353CC}">
              <c16:uniqueId val="{00000008-3883-416F-AAEF-7F32A768EA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7.8</c:v>
                </c:pt>
                <c:pt idx="4">
                  <c:v>#N/A</c:v>
                </c:pt>
                <c:pt idx="5">
                  <c:v>9</c:v>
                </c:pt>
                <c:pt idx="6">
                  <c:v>#N/A</c:v>
                </c:pt>
                <c:pt idx="7">
                  <c:v>10.07</c:v>
                </c:pt>
                <c:pt idx="8">
                  <c:v>#N/A</c:v>
                </c:pt>
                <c:pt idx="9">
                  <c:v>11</c:v>
                </c:pt>
              </c:numCache>
            </c:numRef>
          </c:val>
          <c:extLst xmlns:c16r2="http://schemas.microsoft.com/office/drawing/2015/06/chart">
            <c:ext xmlns:c16="http://schemas.microsoft.com/office/drawing/2014/chart" uri="{C3380CC4-5D6E-409C-BE32-E72D297353CC}">
              <c16:uniqueId val="{00000009-3883-416F-AAEF-7F32A768EAD2}"/>
            </c:ext>
          </c:extLst>
        </c:ser>
        <c:dLbls>
          <c:showLegendKey val="0"/>
          <c:showVal val="0"/>
          <c:showCatName val="0"/>
          <c:showSerName val="0"/>
          <c:showPercent val="0"/>
          <c:showBubbleSize val="0"/>
        </c:dLbls>
        <c:gapWidth val="150"/>
        <c:overlap val="100"/>
        <c:axId val="195263104"/>
        <c:axId val="195281280"/>
      </c:barChart>
      <c:catAx>
        <c:axId val="1952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281280"/>
        <c:crosses val="autoZero"/>
        <c:auto val="1"/>
        <c:lblAlgn val="ctr"/>
        <c:lblOffset val="100"/>
        <c:tickLblSkip val="1"/>
        <c:tickMarkSkip val="1"/>
        <c:noMultiLvlLbl val="0"/>
      </c:catAx>
      <c:valAx>
        <c:axId val="1952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6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1772</c:v>
                </c:pt>
                <c:pt idx="5">
                  <c:v>1830</c:v>
                </c:pt>
                <c:pt idx="8">
                  <c:v>1757</c:v>
                </c:pt>
                <c:pt idx="11">
                  <c:v>1796</c:v>
                </c:pt>
                <c:pt idx="14">
                  <c:v>1883</c:v>
                </c:pt>
              </c:numCache>
            </c:numRef>
          </c:val>
          <c:extLst xmlns:c16r2="http://schemas.microsoft.com/office/drawing/2015/06/chart">
            <c:ext xmlns:c16="http://schemas.microsoft.com/office/drawing/2014/chart" uri="{C3380CC4-5D6E-409C-BE32-E72D297353CC}">
              <c16:uniqueId val="{00000000-621B-4162-9CFD-43212BD081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621B-4162-9CFD-43212BD081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13</c:v>
                </c:pt>
                <c:pt idx="6">
                  <c:v>90</c:v>
                </c:pt>
                <c:pt idx="9">
                  <c:v>198</c:v>
                </c:pt>
                <c:pt idx="12">
                  <c:v>86</c:v>
                </c:pt>
              </c:numCache>
            </c:numRef>
          </c:val>
          <c:extLst xmlns:c16r2="http://schemas.microsoft.com/office/drawing/2015/06/chart">
            <c:ext xmlns:c16="http://schemas.microsoft.com/office/drawing/2014/chart" uri="{C3380CC4-5D6E-409C-BE32-E72D297353CC}">
              <c16:uniqueId val="{00000002-621B-4162-9CFD-43212BD081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170</c:v>
                </c:pt>
                <c:pt idx="3">
                  <c:v>192</c:v>
                </c:pt>
                <c:pt idx="6">
                  <c:v>196</c:v>
                </c:pt>
                <c:pt idx="9">
                  <c:v>117</c:v>
                </c:pt>
                <c:pt idx="12">
                  <c:v>92</c:v>
                </c:pt>
              </c:numCache>
            </c:numRef>
          </c:val>
          <c:extLst xmlns:c16r2="http://schemas.microsoft.com/office/drawing/2015/06/chart">
            <c:ext xmlns:c16="http://schemas.microsoft.com/office/drawing/2014/chart" uri="{C3380CC4-5D6E-409C-BE32-E72D297353CC}">
              <c16:uniqueId val="{00000003-621B-4162-9CFD-43212BD081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611</c:v>
                </c:pt>
                <c:pt idx="3">
                  <c:v>658</c:v>
                </c:pt>
                <c:pt idx="6">
                  <c:v>617</c:v>
                </c:pt>
                <c:pt idx="9">
                  <c:v>573</c:v>
                </c:pt>
                <c:pt idx="12">
                  <c:v>679</c:v>
                </c:pt>
              </c:numCache>
            </c:numRef>
          </c:val>
          <c:extLst xmlns:c16r2="http://schemas.microsoft.com/office/drawing/2015/06/chart">
            <c:ext xmlns:c16="http://schemas.microsoft.com/office/drawing/2014/chart" uri="{C3380CC4-5D6E-409C-BE32-E72D297353CC}">
              <c16:uniqueId val="{00000004-621B-4162-9CFD-43212BD081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1B-4162-9CFD-43212BD081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1B-4162-9CFD-43212BD081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1222</c:v>
                </c:pt>
                <c:pt idx="3">
                  <c:v>1219</c:v>
                </c:pt>
                <c:pt idx="6">
                  <c:v>1058</c:v>
                </c:pt>
                <c:pt idx="9">
                  <c:v>1112</c:v>
                </c:pt>
                <c:pt idx="12">
                  <c:v>1166</c:v>
                </c:pt>
              </c:numCache>
            </c:numRef>
          </c:val>
          <c:extLst xmlns:c16r2="http://schemas.microsoft.com/office/drawing/2015/06/chart">
            <c:ext xmlns:c16="http://schemas.microsoft.com/office/drawing/2014/chart" uri="{C3380CC4-5D6E-409C-BE32-E72D297353CC}">
              <c16:uniqueId val="{00000007-621B-4162-9CFD-43212BD08172}"/>
            </c:ext>
          </c:extLst>
        </c:ser>
        <c:dLbls>
          <c:showLegendKey val="0"/>
          <c:showVal val="0"/>
          <c:showCatName val="0"/>
          <c:showSerName val="0"/>
          <c:showPercent val="0"/>
          <c:showBubbleSize val="0"/>
        </c:dLbls>
        <c:gapWidth val="100"/>
        <c:overlap val="100"/>
        <c:axId val="247547008"/>
        <c:axId val="24754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250</c:v>
                </c:pt>
                <c:pt idx="2">
                  <c:v>#N/A</c:v>
                </c:pt>
                <c:pt idx="3">
                  <c:v>#N/A</c:v>
                </c:pt>
                <c:pt idx="4">
                  <c:v>253</c:v>
                </c:pt>
                <c:pt idx="5">
                  <c:v>#N/A</c:v>
                </c:pt>
                <c:pt idx="6">
                  <c:v>#N/A</c:v>
                </c:pt>
                <c:pt idx="7">
                  <c:v>204</c:v>
                </c:pt>
                <c:pt idx="8">
                  <c:v>#N/A</c:v>
                </c:pt>
                <c:pt idx="9">
                  <c:v>#N/A</c:v>
                </c:pt>
                <c:pt idx="10">
                  <c:v>204</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621B-4162-9CFD-43212BD08172}"/>
            </c:ext>
          </c:extLst>
        </c:ser>
        <c:dLbls>
          <c:showLegendKey val="0"/>
          <c:showVal val="0"/>
          <c:showCatName val="0"/>
          <c:showSerName val="0"/>
          <c:showPercent val="0"/>
          <c:showBubbleSize val="0"/>
        </c:dLbls>
        <c:marker val="1"/>
        <c:smooth val="0"/>
        <c:axId val="247547008"/>
        <c:axId val="247548928"/>
      </c:lineChart>
      <c:catAx>
        <c:axId val="2475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548928"/>
        <c:crosses val="autoZero"/>
        <c:auto val="1"/>
        <c:lblAlgn val="ctr"/>
        <c:lblOffset val="100"/>
        <c:tickLblSkip val="1"/>
        <c:tickMarkSkip val="1"/>
        <c:noMultiLvlLbl val="0"/>
      </c:catAx>
      <c:valAx>
        <c:axId val="24754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17984</c:v>
                </c:pt>
                <c:pt idx="5">
                  <c:v>18082</c:v>
                </c:pt>
                <c:pt idx="8">
                  <c:v>18398</c:v>
                </c:pt>
                <c:pt idx="11">
                  <c:v>18688</c:v>
                </c:pt>
                <c:pt idx="14">
                  <c:v>19040</c:v>
                </c:pt>
              </c:numCache>
            </c:numRef>
          </c:val>
          <c:extLst xmlns:c16r2="http://schemas.microsoft.com/office/drawing/2015/06/chart">
            <c:ext xmlns:c16="http://schemas.microsoft.com/office/drawing/2014/chart" uri="{C3380CC4-5D6E-409C-BE32-E72D297353CC}">
              <c16:uniqueId val="{00000000-38EB-46E1-BBFF-F95BE643C0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5057</c:v>
                </c:pt>
                <c:pt idx="5">
                  <c:v>4936</c:v>
                </c:pt>
                <c:pt idx="8">
                  <c:v>5248</c:v>
                </c:pt>
                <c:pt idx="11">
                  <c:v>5030</c:v>
                </c:pt>
                <c:pt idx="14">
                  <c:v>4821</c:v>
                </c:pt>
              </c:numCache>
            </c:numRef>
          </c:val>
          <c:extLst xmlns:c16r2="http://schemas.microsoft.com/office/drawing/2015/06/chart">
            <c:ext xmlns:c16="http://schemas.microsoft.com/office/drawing/2014/chart" uri="{C3380CC4-5D6E-409C-BE32-E72D297353CC}">
              <c16:uniqueId val="{00000001-38EB-46E1-BBFF-F95BE643C0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2632</c:v>
                </c:pt>
                <c:pt idx="5">
                  <c:v>2641</c:v>
                </c:pt>
                <c:pt idx="8">
                  <c:v>2727</c:v>
                </c:pt>
                <c:pt idx="11">
                  <c:v>3056</c:v>
                </c:pt>
                <c:pt idx="14">
                  <c:v>3326</c:v>
                </c:pt>
              </c:numCache>
            </c:numRef>
          </c:val>
          <c:extLst xmlns:c16r2="http://schemas.microsoft.com/office/drawing/2015/06/chart">
            <c:ext xmlns:c16="http://schemas.microsoft.com/office/drawing/2014/chart" uri="{C3380CC4-5D6E-409C-BE32-E72D297353CC}">
              <c16:uniqueId val="{00000002-38EB-46E1-BBFF-F95BE643C0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EB-46E1-BBFF-F95BE643C0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EB-46E1-BBFF-F95BE643C0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EB-46E1-BBFF-F95BE643C0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2775</c:v>
                </c:pt>
                <c:pt idx="3">
                  <c:v>2612</c:v>
                </c:pt>
                <c:pt idx="6">
                  <c:v>2451</c:v>
                </c:pt>
                <c:pt idx="9">
                  <c:v>2325</c:v>
                </c:pt>
                <c:pt idx="12">
                  <c:v>2127</c:v>
                </c:pt>
              </c:numCache>
            </c:numRef>
          </c:val>
          <c:extLst xmlns:c16r2="http://schemas.microsoft.com/office/drawing/2015/06/chart">
            <c:ext xmlns:c16="http://schemas.microsoft.com/office/drawing/2014/chart" uri="{C3380CC4-5D6E-409C-BE32-E72D297353CC}">
              <c16:uniqueId val="{00000006-38EB-46E1-BBFF-F95BE643C0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1010</c:v>
                </c:pt>
                <c:pt idx="3">
                  <c:v>982</c:v>
                </c:pt>
                <c:pt idx="6">
                  <c:v>1341</c:v>
                </c:pt>
                <c:pt idx="9">
                  <c:v>1659</c:v>
                </c:pt>
                <c:pt idx="12">
                  <c:v>2031</c:v>
                </c:pt>
              </c:numCache>
            </c:numRef>
          </c:val>
          <c:extLst xmlns:c16r2="http://schemas.microsoft.com/office/drawing/2015/06/chart">
            <c:ext xmlns:c16="http://schemas.microsoft.com/office/drawing/2014/chart" uri="{C3380CC4-5D6E-409C-BE32-E72D297353CC}">
              <c16:uniqueId val="{00000007-38EB-46E1-BBFF-F95BE643C0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8706</c:v>
                </c:pt>
                <c:pt idx="3">
                  <c:v>8510</c:v>
                </c:pt>
                <c:pt idx="6">
                  <c:v>8219</c:v>
                </c:pt>
                <c:pt idx="9">
                  <c:v>7586</c:v>
                </c:pt>
                <c:pt idx="12">
                  <c:v>7163</c:v>
                </c:pt>
              </c:numCache>
            </c:numRef>
          </c:val>
          <c:extLst xmlns:c16r2="http://schemas.microsoft.com/office/drawing/2015/06/chart">
            <c:ext xmlns:c16="http://schemas.microsoft.com/office/drawing/2014/chart" uri="{C3380CC4-5D6E-409C-BE32-E72D297353CC}">
              <c16:uniqueId val="{00000008-38EB-46E1-BBFF-F95BE643C0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343</c:v>
                </c:pt>
                <c:pt idx="3">
                  <c:v>430</c:v>
                </c:pt>
                <c:pt idx="6">
                  <c:v>534</c:v>
                </c:pt>
                <c:pt idx="9">
                  <c:v>408</c:v>
                </c:pt>
                <c:pt idx="12">
                  <c:v>395</c:v>
                </c:pt>
              </c:numCache>
            </c:numRef>
          </c:val>
          <c:extLst xmlns:c16r2="http://schemas.microsoft.com/office/drawing/2015/06/chart">
            <c:ext xmlns:c16="http://schemas.microsoft.com/office/drawing/2014/chart" uri="{C3380CC4-5D6E-409C-BE32-E72D297353CC}">
              <c16:uniqueId val="{00000009-38EB-46E1-BBFF-F95BE643C0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13216</c:v>
                </c:pt>
                <c:pt idx="3">
                  <c:v>14355</c:v>
                </c:pt>
                <c:pt idx="6">
                  <c:v>14710</c:v>
                </c:pt>
                <c:pt idx="9">
                  <c:v>14965</c:v>
                </c:pt>
                <c:pt idx="12">
                  <c:v>15301</c:v>
                </c:pt>
              </c:numCache>
            </c:numRef>
          </c:val>
          <c:extLst xmlns:c16r2="http://schemas.microsoft.com/office/drawing/2015/06/chart">
            <c:ext xmlns:c16="http://schemas.microsoft.com/office/drawing/2014/chart" uri="{C3380CC4-5D6E-409C-BE32-E72D297353CC}">
              <c16:uniqueId val="{0000000A-38EB-46E1-BBFF-F95BE643C0D4}"/>
            </c:ext>
          </c:extLst>
        </c:ser>
        <c:dLbls>
          <c:showLegendKey val="0"/>
          <c:showVal val="0"/>
          <c:showCatName val="0"/>
          <c:showSerName val="0"/>
          <c:showPercent val="0"/>
          <c:showBubbleSize val="0"/>
        </c:dLbls>
        <c:gapWidth val="100"/>
        <c:overlap val="100"/>
        <c:axId val="247402496"/>
        <c:axId val="24740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377</c:v>
                </c:pt>
                <c:pt idx="2">
                  <c:v>#N/A</c:v>
                </c:pt>
                <c:pt idx="3">
                  <c:v>#N/A</c:v>
                </c:pt>
                <c:pt idx="4">
                  <c:v>1231</c:v>
                </c:pt>
                <c:pt idx="5">
                  <c:v>#N/A</c:v>
                </c:pt>
                <c:pt idx="6">
                  <c:v>#N/A</c:v>
                </c:pt>
                <c:pt idx="7">
                  <c:v>882</c:v>
                </c:pt>
                <c:pt idx="8">
                  <c:v>#N/A</c:v>
                </c:pt>
                <c:pt idx="9">
                  <c:v>#N/A</c:v>
                </c:pt>
                <c:pt idx="10">
                  <c:v>168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8EB-46E1-BBFF-F95BE643C0D4}"/>
            </c:ext>
          </c:extLst>
        </c:ser>
        <c:dLbls>
          <c:showLegendKey val="0"/>
          <c:showVal val="0"/>
          <c:showCatName val="0"/>
          <c:showSerName val="0"/>
          <c:showPercent val="0"/>
          <c:showBubbleSize val="0"/>
        </c:dLbls>
        <c:marker val="1"/>
        <c:smooth val="0"/>
        <c:axId val="247402496"/>
        <c:axId val="247404416"/>
      </c:lineChart>
      <c:catAx>
        <c:axId val="2474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404416"/>
        <c:crosses val="autoZero"/>
        <c:auto val="1"/>
        <c:lblAlgn val="ctr"/>
        <c:lblOffset val="100"/>
        <c:tickLblSkip val="1"/>
        <c:tickMarkSkip val="1"/>
        <c:noMultiLvlLbl val="0"/>
      </c:catAx>
      <c:valAx>
        <c:axId val="24740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0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2168</c:v>
                </c:pt>
                <c:pt idx="1">
                  <c:v>2170</c:v>
                </c:pt>
                <c:pt idx="2">
                  <c:v>1974</c:v>
                </c:pt>
              </c:numCache>
            </c:numRef>
          </c:val>
          <c:extLst xmlns:c16r2="http://schemas.microsoft.com/office/drawing/2015/06/chart">
            <c:ext xmlns:c16="http://schemas.microsoft.com/office/drawing/2014/chart" uri="{C3380CC4-5D6E-409C-BE32-E72D297353CC}">
              <c16:uniqueId val="{00000000-87B7-455E-8A1E-E06EBC2E8F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87B7-455E-8A1E-E06EBC2E8F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336</c:v>
                </c:pt>
                <c:pt idx="1">
                  <c:v>705</c:v>
                </c:pt>
                <c:pt idx="2">
                  <c:v>1156</c:v>
                </c:pt>
              </c:numCache>
            </c:numRef>
          </c:val>
          <c:extLst xmlns:c16r2="http://schemas.microsoft.com/office/drawing/2015/06/chart">
            <c:ext xmlns:c16="http://schemas.microsoft.com/office/drawing/2014/chart" uri="{C3380CC4-5D6E-409C-BE32-E72D297353CC}">
              <c16:uniqueId val="{00000002-87B7-455E-8A1E-E06EBC2E8F3A}"/>
            </c:ext>
          </c:extLst>
        </c:ser>
        <c:dLbls>
          <c:showLegendKey val="0"/>
          <c:showVal val="0"/>
          <c:showCatName val="0"/>
          <c:showSerName val="0"/>
          <c:showPercent val="0"/>
          <c:showBubbleSize val="0"/>
        </c:dLbls>
        <c:gapWidth val="120"/>
        <c:overlap val="100"/>
        <c:axId val="239989888"/>
        <c:axId val="239991424"/>
      </c:barChart>
      <c:catAx>
        <c:axId val="2399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991424"/>
        <c:crosses val="autoZero"/>
        <c:auto val="1"/>
        <c:lblAlgn val="ctr"/>
        <c:lblOffset val="100"/>
        <c:tickLblSkip val="1"/>
        <c:tickMarkSkip val="1"/>
        <c:noMultiLvlLbl val="0"/>
      </c:catAx>
      <c:valAx>
        <c:axId val="23999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9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{3C6B994D-65BB-4A06-A023-0BABD66DF0C2}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70-4B60-8222-C9F15143C44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{30E7A33E-C7E7-4A85-8599-CB7BB724686F}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70-4B60-8222-C9F15143C44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{8FCCDF4A-217C-4942-98F6-EC3C76F3EE71}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70-4B60-8222-C9F15143C44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{4B58864F-03F4-45E8-80E7-CBCD282E207A}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70-4B60-8222-C9F15143C44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{ED97E8E3-C7BD-4B09-85A6-EDE0F7EBD497}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70-4B60-8222-C9F15143C4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{80EEF350-4535-416C-9EC8-CFE883352B8B}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70-4B60-8222-C9F15143C4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{7A6A2F70-B592-4457-83EA-7EBCA4B875DE}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70-4B60-8222-C9F15143C4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{8EB9A9DC-C1AE-466D-96E7-A2C99992B8B3}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70-4B60-8222-C9F15143C4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{4462C489-E4A0-4FBC-87A1-75CEEDCE73D1}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70-4B60-8222-C9F15143C4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64.3</c:v>
                </c:pt>
              </c:numCache>
            </c:numRef>
          </c:xVal>
          <c:yVal>
            <c:numRef>
              <c:f>公会計指標分析・財政指標組合せ分析表!$BP$51:$DC$51</c:f>
              <c:numCache>
                <c:formatCode>#,##0.0;"▲ "#,##0.0</c:formatCode>
                <c:ptCount val="40"/>
                <c:pt idx="24">
                  <c:v>1.7</c:v>
                </c:pt>
              </c:numCache>
            </c:numRef>
          </c:yVal>
          <c:smooth val="0"/>
          <c:extLst xmlns:c16r2="http://schemas.microsoft.com/office/drawing/2015/06/chart">
            <c:ext xmlns:c16="http://schemas.microsoft.com/office/drawing/2014/chart" uri="{C3380CC4-5D6E-409C-BE32-E72D297353CC}">
              <c16:uniqueId val="{00000009-8170-4B60-8222-C9F15143C4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{0FA53D85-AF14-407D-A93B-D8D65A6F9F57}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70-4B60-8222-C9F15143C44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{F4AA3EC5-F2C1-4147-B8E2-C1E032060721}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70-4B60-8222-C9F15143C44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{C8BEAC5A-9A6E-4A79-8B25-7F6A86E476B1}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70-4B60-8222-C9F15143C44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{6BE3026A-99BB-4F59-8E1D-ADB655D159A1}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70-4B60-8222-C9F15143C44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{BF6F48E2-2F91-4A44-AB13-337705651EF0}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70-4B60-8222-C9F15143C4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{13D19CFD-4039-4B01-966A-CA824B28DE1C}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70-4B60-8222-C9F15143C4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{07E0FA77-E2CB-48A1-8C51-93FB77AB0D9B}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70-4B60-8222-C9F15143C4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{8636B2CB-1C67-4F71-A916-AA4B353D9698}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70-4B60-8222-C9F15143C4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{89DC6ED0-D2C1-4A88-ACA3-4915BC3DDCDC}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70-4B60-8222-C9F15143C4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8170-4B60-8222-C9F15143C44B}"/>
            </c:ext>
          </c:extLst>
        </c:ser>
        <c:dLbls>
          <c:showLegendKey val="0"/>
          <c:showVal val="1"/>
          <c:showCatName val="0"/>
          <c:showSerName val="0"/>
          <c:showPercent val="0"/>
          <c:showBubbleSize val="0"/>
        </c:dLbls>
        <c:axId val="247988608"/>
        <c:axId val="247990528"/>
      </c:scatterChart>
      <c:valAx>
        <c:axId val="247988608"/>
        <c:scaling>
          <c:orientation val="minMax"/>
          <c:max val="64.699999999999989"/>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990528"/>
        <c:crosses val="autoZero"/>
        <c:crossBetween val="midCat"/>
      </c:valAx>
      <c:valAx>
        <c:axId val="247990528"/>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8860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{F54A8836-4671-48CB-9AA7-2942352068AC}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10-4107-BED0-26EE00CC7B4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{8B9F9DCD-9481-4839-8DB4-2D156B22A094}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10-4107-BED0-26EE00CC7B4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{A0C95055-737E-4DE0-A715-F7D6B3566A5D}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10-4107-BED0-26EE00CC7B4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{FFE2D392-CD45-494B-9151-1E6BC6C592A5}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10-4107-BED0-26EE00CC7B4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{D5514B44-C4DA-4393-935F-308224D54AC7}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10-4107-BED0-26EE00CC7B4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{BE62B58E-6C9D-439E-A648-0BDFFED31F06}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10-4107-BED0-26EE00CC7B4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{71CF51BA-0CC6-4D3B-9EA8-CFEC8C7B1B33}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10-4107-BED0-26EE00CC7B4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{612ABB6E-7BA8-430B-A9E7-F1F35380FCAE}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10-4107-BED0-26EE00CC7B4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{1E1F163B-BBD9-408F-ADA4-17B09CBC5E85}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10-4107-BED0-26EE00CC7B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2.8</c:v>
                </c:pt>
                <c:pt idx="16">
                  <c:v>2.5</c:v>
                </c:pt>
                <c:pt idx="24">
                  <c:v>2.2999999999999998</c:v>
                </c:pt>
                <c:pt idx="32">
                  <c:v>1.8</c:v>
                </c:pt>
              </c:numCache>
            </c:numRef>
          </c:xVal>
          <c:yVal>
            <c:numRef>
              <c:f>公会計指標分析・財政指標組合せ分析表!$BP$73:$DC$73</c:f>
              <c:numCache>
                <c:formatCode>#,##0.0;"▲ "#,##0.0</c:formatCode>
                <c:ptCount val="40"/>
                <c:pt idx="0">
                  <c:v>4</c:v>
                </c:pt>
                <c:pt idx="8">
                  <c:v>13.2</c:v>
                </c:pt>
                <c:pt idx="16">
                  <c:v>9.1</c:v>
                </c:pt>
                <c:pt idx="24">
                  <c:v>1.7</c:v>
                </c:pt>
              </c:numCache>
            </c:numRef>
          </c:yVal>
          <c:smooth val="0"/>
          <c:extLst xmlns:c16r2="http://schemas.microsoft.com/office/drawing/2015/06/chart">
            <c:ext xmlns:c16="http://schemas.microsoft.com/office/drawing/2014/chart" uri="{C3380CC4-5D6E-409C-BE32-E72D297353CC}">
              <c16:uniqueId val="{00000009-7A10-4107-BED0-26EE00CC7B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{FA4AAF91-35AD-4F99-8863-C34034AF451C}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10-4107-BED0-26EE00CC7B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{DC0DB7F2-7B97-49BF-9E7A-EECEB345E826}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10-4107-BED0-26EE00CC7B4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{080EBF3E-EDA5-4908-B9A9-4DD01B241EF3}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10-4107-BED0-26EE00CC7B4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{C721BC2E-C6FB-4D1D-9B0A-A455D6C78700}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10-4107-BED0-26EE00CC7B4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{7B0F9182-856D-4976-AC72-294234B6E073}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10-4107-BED0-26EE00CC7B4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{A5DBAD86-5F8C-4691-9D68-38B1EE5952B9}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10-4107-BED0-26EE00CC7B4F}"/>
                </c:ext>
              </c:extLst>
            </c:dLbl>
            <c:dLbl>
              <c:idx val="16"/>
              <c:layout>
                <c:manualLayout>
                  <c:x val="-2.322111430448740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{BB0AA946-0882-4532-8634-BB4295C9A270}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10-4107-BED0-26EE00CC7B4F}"/>
                </c:ext>
              </c:extLst>
            </c:dLbl>
            <c:dLbl>
              <c:idx val="24"/>
              <c:layout>
                <c:manualLayout>
                  <c:x val="-4.017486893373406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{792562EB-7541-477B-B3DE-E1F113ADC268}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10-4107-BED0-26EE00CC7B4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{BBEAC288-1594-4AFF-B06F-7D67DBFC176B}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10-4107-BED0-26EE00CC7B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A10-4107-BED0-26EE00CC7B4F}"/>
            </c:ext>
          </c:extLst>
        </c:ser>
        <c:dLbls>
          <c:showLegendKey val="0"/>
          <c:showVal val="1"/>
          <c:showCatName val="0"/>
          <c:showSerName val="0"/>
          <c:showPercent val="0"/>
          <c:showBubbleSize val="0"/>
        </c:dLbls>
        <c:axId val="248152064"/>
        <c:axId val="248153984"/>
      </c:scatterChart>
      <c:valAx>
        <c:axId val="248152064"/>
        <c:scaling>
          <c:orientation val="minMax"/>
          <c:max val="10.299999999999999"/>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153984"/>
        <c:crosses val="autoZero"/>
        <c:crossBetween val="midCat"/>
      </c:valAx>
      <c:valAx>
        <c:axId val="248153984"/>
        <c:scaling>
          <c:orientation val="minMax"/>
          <c:max val="5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15206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実質公債費比率については、類似団体と比較して、概ね良好な比率となっているが、今後は公共施設の改修等により公債費の増加が見込まれるため、注意が必要である。</a:t>
          </a:r>
        </a:p>
        <a:p>
          <a:r>
            <a:rPr kumimoji="1" lang="ja-JP" altLang="en-US" sz="1400">
              <a:latin typeface="ＭＳ ゴシック" pitchFamily="49" charset="-128"/>
              <a:ea typeface="ＭＳ ゴシック" pitchFamily="49" charset="-128"/>
            </a:rPr>
            <a:t>　今後も、市債の発行には世代間の公平性について考慮しつつ、交付税算入率の高い事業債を優先的に選択し、引き続き健全な財政を維持するよう努める。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傾向として、臨時財政対策債に係る地方債現在高の増加が見られるが、基準財政需要額算入見込額に含まれることから、将来負担比率の数値は、類似団体と比較してもおおむね良好な比率で推移している。</a:t>
          </a:r>
        </a:p>
        <a:p>
          <a:r>
            <a:rPr kumimoji="1" lang="ja-JP" altLang="en-US" sz="1400">
              <a:latin typeface="ＭＳ ゴシック" pitchFamily="49" charset="-128"/>
              <a:ea typeface="ＭＳ ゴシック" pitchFamily="49" charset="-128"/>
            </a:rPr>
            <a:t>　また、平成２９年度は、公共施設整備基金の積立をしたことから、充当可能基金が増加している。</a:t>
          </a:r>
        </a:p>
        <a:p>
          <a:r>
            <a:rPr kumimoji="1" lang="ja-JP" altLang="en-US" sz="1400">
              <a:latin typeface="ＭＳ ゴシック" pitchFamily="49" charset="-128"/>
              <a:ea typeface="ＭＳ ゴシック" pitchFamily="49" charset="-128"/>
            </a:rPr>
            <a:t>　しかしながら、比率の悪化につながる、地方債現在高の増加などの要素が今後見込まれるため、引き続き健全な財政運営を維持するよう努めたい。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約２億円取り崩したものの、市役所庁舎の建替えや、老朽化した公共施設の更新等に備え、公共施設整備基金を４．５億円積み立てたこと等により、基金全体としては２．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これまでは基金全体として増加傾向であったが、市役所庁舎の建替えをはじめとした大型事業が複数控えていることから、今後は基金残高の減少が見込まれる。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公共施設整備基金：本市の公共施設（公用又は公共用に供する施設をいう。）の整備のため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公園整備基金：開発行為等により必要な公園の整備を図るため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文化振興基金：本市における文化の振興に寄与する事業の実施のため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ふるさと向日市応援基金：本市のまちづくりに賛同する人々の寄附金を財源として、協働による個性あるまちづくりを推進するため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公共施設整備基金：市役所庁舎の建替えや、老朽化した公共施設の更新等に備え、４．５億円積み立てたことによる増加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公園整備基金：必要な公園の整備のため、一般会計に約３，８００万円を繰入れたものの、公園の整備に代えて納入された公園整備費が約４，０００万円であったことから、２００万円の増加となったもの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文化振興基金：文化の振興に寄与するため、文化資料館にて特別展を実施したこと等により、約３００万円取り崩したことによる減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公共施設整備基金：平成３０年度から平成３３年度まで新庁舎の建設が予定しており、一般財源部分に当該基金を充当することから、今後減少を予定している。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公共施設整備基金の積立てにより、平成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年度は約２億円取り崩すこととなった。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大型事業の実施や扶助費などの経常的経費の増加が見込まれることから、今後は減少していく見込みである。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条例に規定されたを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今後も地方債現在高の増加が予想されることから、現在と同程度の積立額を確保する。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類似団体平均と比較してやや高い。今後、老朽化した公共施設の更新等に着手する予定であるため、率の低下が見込まれる。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7" name="直線コネクタ 66"/>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8"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9" name="直線コネクタ 68"/>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0"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1" name="直線コネクタ 70"/>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2" name="有形固定資産減価償却率平均値テキスト"/>
        <xdr:cNvSpPr txBox="1"/>
      </xdr:nvSpPr>
      <xdr:spPr>
        <a:xfrm>
          <a:off x="41275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3" name="フローチャート: 判断 72"/>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4" name="フローチャート: 判断 73"/>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5" name="フローチャート: 判断 74"/>
        <xdr:cNvSpPr/>
      </xdr:nvSpPr>
      <xdr:spPr>
        <a:xfrm>
          <a:off x="2781300" y="5154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81" name="楕円 80"/>
        <xdr:cNvSpPr/>
      </xdr:nvSpPr>
      <xdr:spPr>
        <a:xfrm>
          <a:off x="3429000" y="49233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2" name="n_1aveValue有形固定資産減価償却率"/>
        <xdr:cNvSpPr txBox="1"/>
      </xdr:nvSpPr>
      <xdr:spPr>
        <a:xfrm>
          <a:off x="3293119"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3" name="n_2aveValue有形固定資産減価償却率"/>
        <xdr:cNvSpPr txBox="1"/>
      </xdr:nvSpPr>
      <xdr:spPr>
        <a:xfrm>
          <a:off x="2658119"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84" name="n_1mainValue有形固定資産減価償却率"/>
        <xdr:cNvSpPr txBox="1"/>
      </xdr:nvSpPr>
      <xdr:spPr>
        <a:xfrm>
          <a:off x="3293119" y="469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類似団体と比較して１．６ポイント高い。今後、新庁舎の建設や公立小学校の増築等に係る財源として、市債の新規発行の必要性が見込まれるため、債務償還可能年数は</a:t>
          </a:r>
          <a:r>
            <a:rPr kumimoji="1" lang="ja-JP" altLang="en-US" sz="1200">
              <a:solidFill>
                <a:schemeClr val="dk1"/>
              </a:solidFill>
              <a:effectLst/>
              <a:latin typeface="+mn-lt"/>
              <a:ea typeface="+mn-ea"/>
              <a:cs typeface="+mn-cs"/>
            </a:rPr>
            <a:t>増加する</a:t>
          </a:r>
          <a:r>
            <a:rPr kumimoji="1" lang="ja-JP" altLang="ja-JP" sz="1200">
              <a:solidFill>
                <a:schemeClr val="dk1"/>
              </a:solidFill>
              <a:effectLst/>
              <a:latin typeface="+mn-lt"/>
              <a:ea typeface="+mn-ea"/>
              <a:cs typeface="+mn-cs"/>
            </a:rPr>
            <a:t>見込みである。</a:t>
          </a:r>
          <a:endParaRPr lang="ja-JP" altLang="ja-JP" sz="12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9" name="テキスト ボックス 108"/>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5" name="直線コネクタ 114"/>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0"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1" name="フローチャート: 判断 120"/>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7" name="楕円 126"/>
        <xdr:cNvSpPr/>
      </xdr:nvSpPr>
      <xdr:spPr>
        <a:xfrm>
          <a:off x="12573000" y="51176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340478" cy="259045"/>
    <xdr:sp macro="" textlink="">
      <xdr:nvSpPr>
        <xdr:cNvPr id="128" name="債務償還可能年数該当値テキスト"/>
        <xdr:cNvSpPr txBox="1"/>
      </xdr:nvSpPr>
      <xdr:spPr>
        <a:xfrm>
          <a:off x="12646025" y="496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39878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1" name="楕円 70"/>
        <xdr:cNvSpPr/>
      </xdr:nvSpPr>
      <xdr:spPr>
        <a:xfrm>
          <a:off x="3203575" y="6501311"/>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067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305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74" name="n_1mainValue【道路】&#10;有形固定資産減価償却率"/>
        <xdr:cNvSpPr txBox="1"/>
      </xdr:nvSpPr>
      <xdr:spPr>
        <a:xfrm>
          <a:off x="30676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8943975"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7413625" y="71289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5691</xdr:rowOff>
    </xdr:from>
    <xdr:to>
      <xdr:col>50</xdr:col>
      <xdr:colOff>165100</xdr:colOff>
      <xdr:row>42</xdr:row>
      <xdr:rowOff>107291</xdr:rowOff>
    </xdr:to>
    <xdr:sp macro="" textlink="">
      <xdr:nvSpPr>
        <xdr:cNvPr id="114" name="楕円 113"/>
        <xdr:cNvSpPr/>
      </xdr:nvSpPr>
      <xdr:spPr>
        <a:xfrm>
          <a:off x="8159750" y="72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72581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98418</xdr:rowOff>
    </xdr:from>
    <xdr:ext cx="469744" cy="259045"/>
    <xdr:sp macro="" textlink="">
      <xdr:nvSpPr>
        <xdr:cNvPr id="117" name="n_1mainValue【道路】&#10;一人当たり延長"/>
        <xdr:cNvSpPr txBox="1"/>
      </xdr:nvSpPr>
      <xdr:spPr>
        <a:xfrm>
          <a:off x="7991552" y="72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39878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42887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57" name="楕円 156"/>
        <xdr:cNvSpPr/>
      </xdr:nvSpPr>
      <xdr:spPr>
        <a:xfrm>
          <a:off x="3203575" y="100957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30569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60" name="n_1mainValue【橋りょう・トンネル】&#10;有形固定資産減価償却率"/>
        <xdr:cNvSpPr txBox="1"/>
      </xdr:nvSpPr>
      <xdr:spPr>
        <a:xfrm>
          <a:off x="306769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8943975"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7413625" y="10855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12069</xdr:rowOff>
    </xdr:from>
    <xdr:to>
      <xdr:col>50</xdr:col>
      <xdr:colOff>165100</xdr:colOff>
      <xdr:row>64</xdr:row>
      <xdr:rowOff>113669</xdr:rowOff>
    </xdr:to>
    <xdr:sp macro="" textlink="">
      <xdr:nvSpPr>
        <xdr:cNvPr id="198" name="楕円 197"/>
        <xdr:cNvSpPr/>
      </xdr:nvSpPr>
      <xdr:spPr>
        <a:xfrm>
          <a:off x="8159750" y="109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793644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71934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104796</xdr:rowOff>
    </xdr:from>
    <xdr:ext cx="534377" cy="259045"/>
    <xdr:sp macro="" textlink="">
      <xdr:nvSpPr>
        <xdr:cNvPr id="201" name="n_1mainValue【橋りょう・トンネル】&#10;一人当たり有形固定資産（償却資産）額"/>
        <xdr:cNvSpPr txBox="1"/>
      </xdr:nvSpPr>
      <xdr:spPr>
        <a:xfrm>
          <a:off x="7959236" y="110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39878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4288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40" name="楕円 239"/>
        <xdr:cNvSpPr/>
      </xdr:nvSpPr>
      <xdr:spPr>
        <a:xfrm>
          <a:off x="3203575" y="14248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067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305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43" name="n_1mainValue【公営住宅】&#10;有形固定資産減価償却率"/>
        <xdr:cNvSpPr txBox="1"/>
      </xdr:nvSpPr>
      <xdr:spPr>
        <a:xfrm>
          <a:off x="306769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8943975"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7413625" y="1449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134062</xdr:rowOff>
    </xdr:from>
    <xdr:to>
      <xdr:col>50</xdr:col>
      <xdr:colOff>165100</xdr:colOff>
      <xdr:row>86</xdr:row>
      <xdr:rowOff>64212</xdr:rowOff>
    </xdr:to>
    <xdr:sp macro="" textlink="">
      <xdr:nvSpPr>
        <xdr:cNvPr id="279" name="楕円 278"/>
        <xdr:cNvSpPr/>
      </xdr:nvSpPr>
      <xdr:spPr>
        <a:xfrm>
          <a:off x="815975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46448</xdr:rowOff>
    </xdr:from>
    <xdr:ext cx="469744" cy="259045"/>
    <xdr:sp macro="" textlink="">
      <xdr:nvSpPr>
        <xdr:cNvPr id="280"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72581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55339</xdr:rowOff>
    </xdr:from>
    <xdr:ext cx="469744" cy="259045"/>
    <xdr:sp macro="" textlink="">
      <xdr:nvSpPr>
        <xdr:cNvPr id="282" name="n_1mainValue【公営住宅】&#10;一人当たり面積"/>
        <xdr:cNvSpPr txBox="1"/>
      </xdr:nvSpPr>
      <xdr:spPr>
        <a:xfrm>
          <a:off x="7991552"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3928725"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23698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37" name="楕円 336"/>
        <xdr:cNvSpPr/>
      </xdr:nvSpPr>
      <xdr:spPr>
        <a:xfrm>
          <a:off x="13115925"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338" name="n_1aveValue【認定こども園・幼稚園・保育所】&#10;有形固定資産減価償却率"/>
        <xdr:cNvSpPr txBox="1"/>
      </xdr:nvSpPr>
      <xdr:spPr>
        <a:xfrm>
          <a:off x="12980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224661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40" name="n_1mainValue【認定こども園・幼稚園・保育所】&#10;有形固定資産減価償却率"/>
        <xdr:cNvSpPr txBox="1"/>
      </xdr:nvSpPr>
      <xdr:spPr>
        <a:xfrm>
          <a:off x="12980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188849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1732597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376" name="楕円 375"/>
        <xdr:cNvSpPr/>
      </xdr:nvSpPr>
      <xdr:spPr>
        <a:xfrm>
          <a:off x="18100675" y="6700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7" name="n_1aveValue【認定こども園・幼稚園・保育所】&#10;一人当たり面積"/>
        <xdr:cNvSpPr txBox="1"/>
      </xdr:nvSpPr>
      <xdr:spPr>
        <a:xfrm>
          <a:off x="179324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1717047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379" name="n_1mainValue【認定こども園・幼稚園・保育所】&#10;一人当たり面積"/>
        <xdr:cNvSpPr txBox="1"/>
      </xdr:nvSpPr>
      <xdr:spPr>
        <a:xfrm>
          <a:off x="1793247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23698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418" name="楕円 417"/>
        <xdr:cNvSpPr/>
      </xdr:nvSpPr>
      <xdr:spPr>
        <a:xfrm>
          <a:off x="13115925"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419"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2246619"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421" name="n_1mainValue【学校施設】&#10;有形固定資産減価償却率"/>
        <xdr:cNvSpPr txBox="1"/>
      </xdr:nvSpPr>
      <xdr:spPr>
        <a:xfrm>
          <a:off x="12980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188849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1732597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71272</xdr:rowOff>
    </xdr:from>
    <xdr:to>
      <xdr:col>112</xdr:col>
      <xdr:colOff>38100</xdr:colOff>
      <xdr:row>64</xdr:row>
      <xdr:rowOff>1422</xdr:rowOff>
    </xdr:to>
    <xdr:sp macro="" textlink="">
      <xdr:nvSpPr>
        <xdr:cNvPr id="458" name="楕円 457"/>
        <xdr:cNvSpPr/>
      </xdr:nvSpPr>
      <xdr:spPr>
        <a:xfrm>
          <a:off x="18100675" y="10872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171704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163999</xdr:rowOff>
    </xdr:from>
    <xdr:ext cx="469744" cy="259045"/>
    <xdr:sp macro="" textlink="">
      <xdr:nvSpPr>
        <xdr:cNvPr id="461" name="n_1mainValue【学校施設】&#10;一人当たり面積"/>
        <xdr:cNvSpPr txBox="1"/>
      </xdr:nvSpPr>
      <xdr:spPr>
        <a:xfrm>
          <a:off x="1793247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8" name="テキスト ボックス 487"/>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0" name="テキスト ボックス 489"/>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2" name="直線コネクタ 501"/>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3"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4" name="直線コネクタ 503"/>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5"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6" name="直線コネクタ 505"/>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7" name="【公民館】&#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8" name="フローチャート: 判断 507"/>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09" name="フローチャート: 判断 508"/>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10" name="フローチャート: 判断 509"/>
        <xdr:cNvSpPr/>
      </xdr:nvSpPr>
      <xdr:spPr>
        <a:xfrm>
          <a:off x="123698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516" name="楕円 515"/>
        <xdr:cNvSpPr/>
      </xdr:nvSpPr>
      <xdr:spPr>
        <a:xfrm>
          <a:off x="13115925"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7" name="n_1aveValue【公民館】&#10;有形固定資産減価償却率"/>
        <xdr:cNvSpPr txBox="1"/>
      </xdr:nvSpPr>
      <xdr:spPr>
        <a:xfrm>
          <a:off x="12980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18" name="n_2aveValue【公民館】&#10;有形固定資産減価償却率"/>
        <xdr:cNvSpPr txBox="1"/>
      </xdr:nvSpPr>
      <xdr:spPr>
        <a:xfrm>
          <a:off x="12246619"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519" name="n_1mainValue【公民館】&#10;有形固定資産減価償却率"/>
        <xdr:cNvSpPr txBox="1"/>
      </xdr:nvSpPr>
      <xdr:spPr>
        <a:xfrm>
          <a:off x="12980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5" name="直線コネクタ 544"/>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6"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7" name="直線コネクタ 546"/>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8"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49" name="直線コネクタ 548"/>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0" name="【公民館】&#10;一人当たり面積平均値テキスト"/>
        <xdr:cNvSpPr txBox="1"/>
      </xdr:nvSpPr>
      <xdr:spPr>
        <a:xfrm>
          <a:off x="188849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1" name="フローチャート: 判断 550"/>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2" name="フローチャート: 判断 551"/>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53" name="フローチャート: 判断 552"/>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559" name="楕円 558"/>
        <xdr:cNvSpPr/>
      </xdr:nvSpPr>
      <xdr:spPr>
        <a:xfrm>
          <a:off x="18100675" y="18447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560"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61" name="n_2aveValue【公民館】&#10;一人当たり面積"/>
        <xdr:cNvSpPr txBox="1"/>
      </xdr:nvSpPr>
      <xdr:spPr>
        <a:xfrm>
          <a:off x="1717047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562" name="n_1mainValue【公民館】&#10;一人当たり面積"/>
        <xdr:cNvSpPr txBox="1"/>
      </xdr:nvSpPr>
      <xdr:spPr>
        <a:xfrm>
          <a:off x="1793247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保育所、学校施設、公民館の減価償却率が特に高くなっている。保育所については、平成３０年度末に民営化に伴う除却を予定している園があり、他施設についても順次更新等を検討している。更新や改修が進むにつれ、減価償却率は低下する見込みである。</a:t>
          </a:r>
          <a:endPar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067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4288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30569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3" name="楕円 72"/>
        <xdr:cNvSpPr/>
      </xdr:nvSpPr>
      <xdr:spPr>
        <a:xfrm>
          <a:off x="3203575" y="6161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107604</xdr:rowOff>
    </xdr:from>
    <xdr:ext cx="405111" cy="259045"/>
    <xdr:sp macro="" textlink="">
      <xdr:nvSpPr>
        <xdr:cNvPr id="74" name="n_1mainValue【図書館】&#10;有形固定資産減価償却率"/>
        <xdr:cNvSpPr txBox="1"/>
      </xdr:nvSpPr>
      <xdr:spPr>
        <a:xfrm>
          <a:off x="306769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8943975"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7258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4" name="楕円 113"/>
        <xdr:cNvSpPr/>
      </xdr:nvSpPr>
      <xdr:spPr>
        <a:xfrm>
          <a:off x="815975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80027</xdr:rowOff>
    </xdr:from>
    <xdr:ext cx="469744" cy="259045"/>
    <xdr:sp macro="" textlink="">
      <xdr:nvSpPr>
        <xdr:cNvPr id="115" name="n_1mainValue【図書館】&#10;一人当たり面積"/>
        <xdr:cNvSpPr txBox="1"/>
      </xdr:nvSpPr>
      <xdr:spPr>
        <a:xfrm>
          <a:off x="7991552"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49" name="n_1aveValue【体育館・プール】&#10;有形固定資産減価償却率"/>
        <xdr:cNvSpPr txBox="1"/>
      </xdr:nvSpPr>
      <xdr:spPr>
        <a:xfrm>
          <a:off x="30676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4288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3056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57" name="楕円 156"/>
        <xdr:cNvSpPr/>
      </xdr:nvSpPr>
      <xdr:spPr>
        <a:xfrm>
          <a:off x="3203575" y="10151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128468</xdr:rowOff>
    </xdr:from>
    <xdr:ext cx="405111" cy="259045"/>
    <xdr:sp macro="" textlink="">
      <xdr:nvSpPr>
        <xdr:cNvPr id="158" name="n_1mainValue【体育館・プール】&#10;有形固定資産減価償却率"/>
        <xdr:cNvSpPr txBox="1"/>
      </xdr:nvSpPr>
      <xdr:spPr>
        <a:xfrm>
          <a:off x="306769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8943975"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741362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72581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198" name="楕円 197"/>
        <xdr:cNvSpPr/>
      </xdr:nvSpPr>
      <xdr:spPr>
        <a:xfrm>
          <a:off x="815975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133367</xdr:rowOff>
    </xdr:from>
    <xdr:ext cx="469744" cy="259045"/>
    <xdr:sp macro="" textlink="">
      <xdr:nvSpPr>
        <xdr:cNvPr id="199" name="n_1mainValue【体育館・プール】&#10;一人当たり面積"/>
        <xdr:cNvSpPr txBox="1"/>
      </xdr:nvSpPr>
      <xdr:spPr>
        <a:xfrm>
          <a:off x="7991552"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39878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32" name="n_1aveValue【福祉施設】&#10;有形固定資産減価償却率"/>
        <xdr:cNvSpPr txBox="1"/>
      </xdr:nvSpPr>
      <xdr:spPr>
        <a:xfrm>
          <a:off x="3067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33" name="フローチャート: 判断 232"/>
        <xdr:cNvSpPr/>
      </xdr:nvSpPr>
      <xdr:spPr>
        <a:xfrm>
          <a:off x="242887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34" name="n_2aveValue【福祉施設】&#10;有形固定資産減価償却率"/>
        <xdr:cNvSpPr txBox="1"/>
      </xdr:nvSpPr>
      <xdr:spPr>
        <a:xfrm>
          <a:off x="230569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40" name="楕円 239"/>
        <xdr:cNvSpPr/>
      </xdr:nvSpPr>
      <xdr:spPr>
        <a:xfrm>
          <a:off x="3203575" y="14004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63516</xdr:rowOff>
    </xdr:from>
    <xdr:ext cx="405111" cy="259045"/>
    <xdr:sp macro="" textlink="">
      <xdr:nvSpPr>
        <xdr:cNvPr id="241" name="n_1mainValue【福祉施設】&#10;有形固定資産減価償却率"/>
        <xdr:cNvSpPr txBox="1"/>
      </xdr:nvSpPr>
      <xdr:spPr>
        <a:xfrm>
          <a:off x="306769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8943975"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71" name="n_1aveValue【福祉施設】&#10;一人当たり面積"/>
        <xdr:cNvSpPr txBox="1"/>
      </xdr:nvSpPr>
      <xdr:spPr>
        <a:xfrm>
          <a:off x="79915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72" name="フローチャート: 判断 271"/>
        <xdr:cNvSpPr/>
      </xdr:nvSpPr>
      <xdr:spPr>
        <a:xfrm>
          <a:off x="7413625" y="14537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73" name="n_2aveValue【福祉施設】&#10;一人当たり面積"/>
        <xdr:cNvSpPr txBox="1"/>
      </xdr:nvSpPr>
      <xdr:spPr>
        <a:xfrm>
          <a:off x="72581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79" name="楕円 278"/>
        <xdr:cNvSpPr/>
      </xdr:nvSpPr>
      <xdr:spPr>
        <a:xfrm>
          <a:off x="815975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164609</xdr:rowOff>
    </xdr:from>
    <xdr:ext cx="469744" cy="259045"/>
    <xdr:sp macro="" textlink="">
      <xdr:nvSpPr>
        <xdr:cNvPr id="280" name="n_1mainValue【福祉施設】&#10;一人当たり面積"/>
        <xdr:cNvSpPr txBox="1"/>
      </xdr:nvSpPr>
      <xdr:spPr>
        <a:xfrm>
          <a:off x="7991552"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39878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067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15" name="フローチャート: 判断 314"/>
        <xdr:cNvSpPr/>
      </xdr:nvSpPr>
      <xdr:spPr>
        <a:xfrm>
          <a:off x="2428875"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16" name="n_2aveValue【市民会館】&#10;有形固定資産減価償却率"/>
        <xdr:cNvSpPr txBox="1"/>
      </xdr:nvSpPr>
      <xdr:spPr>
        <a:xfrm>
          <a:off x="230569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79284</xdr:rowOff>
    </xdr:from>
    <xdr:to>
      <xdr:col>20</xdr:col>
      <xdr:colOff>38100</xdr:colOff>
      <xdr:row>100</xdr:row>
      <xdr:rowOff>9434</xdr:rowOff>
    </xdr:to>
    <xdr:sp macro="" textlink="">
      <xdr:nvSpPr>
        <xdr:cNvPr id="322" name="楕円 321"/>
        <xdr:cNvSpPr/>
      </xdr:nvSpPr>
      <xdr:spPr>
        <a:xfrm>
          <a:off x="3203575" y="170528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25961</xdr:rowOff>
    </xdr:from>
    <xdr:ext cx="405111" cy="259045"/>
    <xdr:sp macro="" textlink="">
      <xdr:nvSpPr>
        <xdr:cNvPr id="323" name="n_1mainValue【市民会館】&#10;有形固定資産減価償却率"/>
        <xdr:cNvSpPr txBox="1"/>
      </xdr:nvSpPr>
      <xdr:spPr>
        <a:xfrm>
          <a:off x="306769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894397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55" name="n_1aveValue【市民会館】&#10;一人当たり面積"/>
        <xdr:cNvSpPr txBox="1"/>
      </xdr:nvSpPr>
      <xdr:spPr>
        <a:xfrm>
          <a:off x="7991552"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56" name="フローチャート: 判断 355"/>
        <xdr:cNvSpPr/>
      </xdr:nvSpPr>
      <xdr:spPr>
        <a:xfrm>
          <a:off x="7413625"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57" name="n_2aveValue【市民会館】&#10;一人当たり面積"/>
        <xdr:cNvSpPr txBox="1"/>
      </xdr:nvSpPr>
      <xdr:spPr>
        <a:xfrm>
          <a:off x="72581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63" name="楕円 362"/>
        <xdr:cNvSpPr/>
      </xdr:nvSpPr>
      <xdr:spPr>
        <a:xfrm>
          <a:off x="815975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87647</xdr:rowOff>
    </xdr:from>
    <xdr:ext cx="469744" cy="259045"/>
    <xdr:sp macro="" textlink="">
      <xdr:nvSpPr>
        <xdr:cNvPr id="364" name="n_1mainValue【市民会館】&#10;一人当たり面積"/>
        <xdr:cNvSpPr txBox="1"/>
      </xdr:nvSpPr>
      <xdr:spPr>
        <a:xfrm>
          <a:off x="7991552"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98" name="n_1aveValue【一般廃棄物処理施設】&#10;有形固定資産減価償却率"/>
        <xdr:cNvSpPr txBox="1"/>
      </xdr:nvSpPr>
      <xdr:spPr>
        <a:xfrm>
          <a:off x="12980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99" name="フローチャート: 判断 398"/>
        <xdr:cNvSpPr/>
      </xdr:nvSpPr>
      <xdr:spPr>
        <a:xfrm>
          <a:off x="123698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00" name="n_2aveValue【一般廃棄物処理施設】&#10;有形固定資産減価償却率"/>
        <xdr:cNvSpPr txBox="1"/>
      </xdr:nvSpPr>
      <xdr:spPr>
        <a:xfrm>
          <a:off x="1224661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06" name="楕円 405"/>
        <xdr:cNvSpPr/>
      </xdr:nvSpPr>
      <xdr:spPr>
        <a:xfrm>
          <a:off x="13115925"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134455</xdr:rowOff>
    </xdr:from>
    <xdr:ext cx="405111" cy="259045"/>
    <xdr:sp macro="" textlink="">
      <xdr:nvSpPr>
        <xdr:cNvPr id="407" name="n_1mainValue【一般廃棄物処理施設】&#10;有形固定資産減価償却率"/>
        <xdr:cNvSpPr txBox="1"/>
      </xdr:nvSpPr>
      <xdr:spPr>
        <a:xfrm>
          <a:off x="12980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188849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39"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40" name="フローチャート: 判断 439"/>
        <xdr:cNvSpPr/>
      </xdr:nvSpPr>
      <xdr:spPr>
        <a:xfrm>
          <a:off x="1732597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41" name="n_2aveValue【一般廃棄物処理施設】&#10;一人当たり有形固定資産（償却資産）額"/>
        <xdr:cNvSpPr txBox="1"/>
      </xdr:nvSpPr>
      <xdr:spPr>
        <a:xfrm>
          <a:off x="171667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158087</xdr:rowOff>
    </xdr:from>
    <xdr:to>
      <xdr:col>112</xdr:col>
      <xdr:colOff>38100</xdr:colOff>
      <xdr:row>42</xdr:row>
      <xdr:rowOff>88237</xdr:rowOff>
    </xdr:to>
    <xdr:sp macro="" textlink="">
      <xdr:nvSpPr>
        <xdr:cNvPr id="447" name="楕円 446"/>
        <xdr:cNvSpPr/>
      </xdr:nvSpPr>
      <xdr:spPr>
        <a:xfrm>
          <a:off x="18100675" y="71875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42</xdr:row>
      <xdr:rowOff>79364</xdr:rowOff>
    </xdr:from>
    <xdr:ext cx="313932" cy="259045"/>
    <xdr:sp macro="" textlink="">
      <xdr:nvSpPr>
        <xdr:cNvPr id="448" name="n_1mainValue【一般廃棄物処理施設】&#10;一人当たり有形固定資産（償却資産）額"/>
        <xdr:cNvSpPr txBox="1"/>
      </xdr:nvSpPr>
      <xdr:spPr>
        <a:xfrm>
          <a:off x="17981808" y="7280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2980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83" name="フローチャート: 判断 482"/>
        <xdr:cNvSpPr/>
      </xdr:nvSpPr>
      <xdr:spPr>
        <a:xfrm>
          <a:off x="123698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84" name="n_2aveValue【保健センター・保健所】&#10;有形固定資産減価償却率"/>
        <xdr:cNvSpPr txBox="1"/>
      </xdr:nvSpPr>
      <xdr:spPr>
        <a:xfrm>
          <a:off x="12246619"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490" name="楕円 489"/>
        <xdr:cNvSpPr/>
      </xdr:nvSpPr>
      <xdr:spPr>
        <a:xfrm>
          <a:off x="13115925"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145704</xdr:rowOff>
    </xdr:from>
    <xdr:ext cx="405111" cy="259045"/>
    <xdr:sp macro="" textlink="">
      <xdr:nvSpPr>
        <xdr:cNvPr id="491" name="n_1mainValue【保健センター・保健所】&#10;有形固定資産減価償却率"/>
        <xdr:cNvSpPr txBox="1"/>
      </xdr:nvSpPr>
      <xdr:spPr>
        <a:xfrm>
          <a:off x="12980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188849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25"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26" name="フローチャート: 判断 525"/>
        <xdr:cNvSpPr/>
      </xdr:nvSpPr>
      <xdr:spPr>
        <a:xfrm>
          <a:off x="17325975"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27" name="n_2aveValue【保健センター・保健所】&#10;一人当たり面積"/>
        <xdr:cNvSpPr txBox="1"/>
      </xdr:nvSpPr>
      <xdr:spPr>
        <a:xfrm>
          <a:off x="1717047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533" name="楕円 532"/>
        <xdr:cNvSpPr/>
      </xdr:nvSpPr>
      <xdr:spPr>
        <a:xfrm>
          <a:off x="18100675" y="10900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20155</xdr:rowOff>
    </xdr:from>
    <xdr:ext cx="469744" cy="259045"/>
    <xdr:sp macro="" textlink="">
      <xdr:nvSpPr>
        <xdr:cNvPr id="534" name="n_1mainValue【保健センター・保健所】&#10;一人当たり面積"/>
        <xdr:cNvSpPr txBox="1"/>
      </xdr:nvSpPr>
      <xdr:spPr>
        <a:xfrm>
          <a:off x="1793247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2" name="テキスト ボックス 56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2" name="テキスト ボックス 57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6" name="直線コネクタ 575"/>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7"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8" name="直線コネクタ 577"/>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9"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80" name="直線コネクタ 579"/>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81" name="【庁舎】&#10;有形固定資産減価償却率平均値テキスト"/>
        <xdr:cNvSpPr txBox="1"/>
      </xdr:nvSpPr>
      <xdr:spPr>
        <a:xfrm>
          <a:off x="13928725"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2" name="フローチャート: 判断 581"/>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3" name="フローチャート: 判断 582"/>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584" name="n_1aveValue【庁舎】&#10;有形固定資産減価償却率"/>
        <xdr:cNvSpPr txBox="1"/>
      </xdr:nvSpPr>
      <xdr:spPr>
        <a:xfrm>
          <a:off x="12980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85" name="フローチャート: 判断 584"/>
        <xdr:cNvSpPr/>
      </xdr:nvSpPr>
      <xdr:spPr>
        <a:xfrm>
          <a:off x="123698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86" name="n_2aveValue【庁舎】&#10;有形固定資産減価償却率"/>
        <xdr:cNvSpPr txBox="1"/>
      </xdr:nvSpPr>
      <xdr:spPr>
        <a:xfrm>
          <a:off x="12246619"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7" name="テキスト ボックス 58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592" name="楕円 591"/>
        <xdr:cNvSpPr/>
      </xdr:nvSpPr>
      <xdr:spPr>
        <a:xfrm>
          <a:off x="13115925"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125565</xdr:rowOff>
    </xdr:from>
    <xdr:ext cx="405111" cy="259045"/>
    <xdr:sp macro="" textlink="">
      <xdr:nvSpPr>
        <xdr:cNvPr id="593" name="n_1mainValue【庁舎】&#10;有形固定資産減価償却率"/>
        <xdr:cNvSpPr txBox="1"/>
      </xdr:nvSpPr>
      <xdr:spPr>
        <a:xfrm>
          <a:off x="12980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4" name="テキスト ボックス 603"/>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8" name="直線コネクタ 617"/>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9"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20" name="直線コネクタ 619"/>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1"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2" name="直線コネクタ 621"/>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3" name="【庁舎】&#10;一人当たり面積平均値テキスト"/>
        <xdr:cNvSpPr txBox="1"/>
      </xdr:nvSpPr>
      <xdr:spPr>
        <a:xfrm>
          <a:off x="188849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4" name="フローチャート: 判断 623"/>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5" name="フローチャート: 判断 624"/>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26" name="n_1aveValue【庁舎】&#10;一人当たり面積"/>
        <xdr:cNvSpPr txBox="1"/>
      </xdr:nvSpPr>
      <xdr:spPr>
        <a:xfrm>
          <a:off x="1793247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27" name="フローチャート: 判断 626"/>
        <xdr:cNvSpPr/>
      </xdr:nvSpPr>
      <xdr:spPr>
        <a:xfrm>
          <a:off x="1732597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28" name="n_2aveValue【庁舎】&#10;一人当たり面積"/>
        <xdr:cNvSpPr txBox="1"/>
      </xdr:nvSpPr>
      <xdr:spPr>
        <a:xfrm>
          <a:off x="1717047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9" name="テキスト ボックス 62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113030</xdr:rowOff>
    </xdr:from>
    <xdr:to>
      <xdr:col>112</xdr:col>
      <xdr:colOff>38100</xdr:colOff>
      <xdr:row>109</xdr:row>
      <xdr:rowOff>43180</xdr:rowOff>
    </xdr:to>
    <xdr:sp macro="" textlink="">
      <xdr:nvSpPr>
        <xdr:cNvPr id="634" name="楕円 633"/>
        <xdr:cNvSpPr/>
      </xdr:nvSpPr>
      <xdr:spPr>
        <a:xfrm>
          <a:off x="18100675" y="18629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34307</xdr:rowOff>
    </xdr:from>
    <xdr:ext cx="469744" cy="259045"/>
    <xdr:sp macro="" textlink="">
      <xdr:nvSpPr>
        <xdr:cNvPr id="635" name="n_1mainValue【庁舎】&#10;一人当たり面積"/>
        <xdr:cNvSpPr txBox="1"/>
      </xdr:nvSpPr>
      <xdr:spPr>
        <a:xfrm>
          <a:off x="17932477" y="187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類似団体と比較して、図書館、保健所、市民会館、庁舎の減価償却率が特に高く、一般廃棄物処理施設については低い。庁舎及び市民会館については、平成３０年度以降に建て替え等を予定しており、他施設についても順次更新等を検討している。更新や改修が進むにつれ、減価償却率は低下する見込みであ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近年、ほぼ横ばい傾向にある。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年度は、社会福祉費や高齢者保健福祉費などに起因する基準財政需要額の増よりも、市税などに起因する基準財政収入額の増が小さかったため、指数が若干減少した。</a:t>
          </a:r>
        </a:p>
        <a:p>
          <a:r>
            <a:rPr kumimoji="1" lang="ja-JP" altLang="en-US" sz="1300">
              <a:latin typeface="ＭＳ Ｐゴシック" panose="020B0600070205080204" pitchFamily="50" charset="-128"/>
              <a:ea typeface="ＭＳ Ｐゴシック" panose="020B0600070205080204" pitchFamily="50" charset="-128"/>
            </a:rPr>
            <a:t>　本市の税収構造は、法人市民税の割合が低く、個人住民税や固定資産税の割合が高いため、年度間での指数の大幅な増減は見込まれにくい。</a:t>
          </a:r>
        </a:p>
        <a:p>
          <a:r>
            <a:rPr kumimoji="1" lang="ja-JP" altLang="en-US" sz="1300">
              <a:latin typeface="ＭＳ Ｐゴシック" panose="020B0600070205080204" pitchFamily="50" charset="-128"/>
              <a:ea typeface="ＭＳ Ｐゴシック" panose="020B0600070205080204" pitchFamily="50" charset="-128"/>
            </a:rPr>
            <a:t>　引き続き、市税の徴収強化などにより安定した収入の確保に努める。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前年度から０．５ポイント増加し、全国平均や類似団体平均を上回る高い水準で推移しており、依然として財政の弾力性は乏しい。</a:t>
          </a:r>
        </a:p>
        <a:p>
          <a:r>
            <a:rPr kumimoji="1" lang="ja-JP" altLang="en-US" sz="1300">
              <a:latin typeface="ＭＳ Ｐゴシック" panose="020B0600070205080204" pitchFamily="50" charset="-128"/>
              <a:ea typeface="ＭＳ Ｐゴシック" panose="020B0600070205080204" pitchFamily="50" charset="-128"/>
            </a:rPr>
            <a:t>　市税や普通交付税などの経常一般財源は増加したものの、扶助費や特別会計への繰出金、公債費などの経常的経費が増加したことが要因である。　</a:t>
          </a:r>
        </a:p>
        <a:p>
          <a:r>
            <a:rPr kumimoji="1" lang="ja-JP" altLang="en-US" sz="1300">
              <a:latin typeface="ＭＳ Ｐゴシック" panose="020B0600070205080204" pitchFamily="50" charset="-128"/>
              <a:ea typeface="ＭＳ Ｐゴシック" panose="020B0600070205080204" pitchFamily="50" charset="-128"/>
            </a:rPr>
            <a:t>　引き続き、市税などの一般財源の確保、経常的支出の見直しなどを図り、指標の改善に努める。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36406</xdr:rowOff>
    </xdr:to>
    <xdr:cxnSp macro="">
      <xdr:nvCxnSpPr>
        <xdr:cNvPr id="132" name="直線コネクタ 131"/>
        <xdr:cNvCxnSpPr/>
      </xdr:nvCxnSpPr>
      <xdr:spPr>
        <a:xfrm>
          <a:off x="4114800" y="106461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16298</xdr:rowOff>
    </xdr:to>
    <xdr:cxnSp macro="">
      <xdr:nvCxnSpPr>
        <xdr:cNvPr id="135" name="直線コネクタ 134"/>
        <xdr:cNvCxnSpPr/>
      </xdr:nvCxnSpPr>
      <xdr:spPr>
        <a:xfrm>
          <a:off x="3225800" y="105537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68580</xdr:rowOff>
    </xdr:to>
    <xdr:cxnSp macro="">
      <xdr:nvCxnSpPr>
        <xdr:cNvPr id="138" name="直線コネクタ 137"/>
        <xdr:cNvCxnSpPr/>
      </xdr:nvCxnSpPr>
      <xdr:spPr>
        <a:xfrm flipV="1">
          <a:off x="2336800" y="10553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68580</xdr:rowOff>
    </xdr:to>
    <xdr:cxnSp macro="">
      <xdr:nvCxnSpPr>
        <xdr:cNvPr id="141" name="直線コネクタ 140"/>
        <xdr:cNvCxnSpPr/>
      </xdr:nvCxnSpPr>
      <xdr:spPr>
        <a:xfrm>
          <a:off x="1447800" y="1064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2"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3" name="楕円 152"/>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51875</xdr:rowOff>
    </xdr:from>
    <xdr:ext cx="736600" cy="259045"/>
    <xdr:sp macro="" textlink="">
      <xdr:nvSpPr>
        <xdr:cNvPr id="154" name="テキスト ボックス 153"/>
        <xdr:cNvSpPr txBox="1"/>
      </xdr:nvSpPr>
      <xdr:spPr>
        <a:xfrm>
          <a:off x="3733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8" name="テキスト ボックス 157"/>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0" name="テキスト ボックス 159"/>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前年度から若干減少しており、依然として類似団体平均を下回っている。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これは、人口１人当たりの物件費が、類似団体平均を下回っていることが要因である。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今後ともさらなる事業の選択と集中により、経常的物件費の削減に努める。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20489</xdr:rowOff>
    </xdr:from>
    <xdr:to>
      <xdr:col>23</xdr:col>
      <xdr:colOff>133350</xdr:colOff>
      <xdr:row>83</xdr:row>
      <xdr:rowOff>39712</xdr:rowOff>
    </xdr:to>
    <xdr:cxnSp macro="">
      <xdr:nvCxnSpPr>
        <xdr:cNvPr id="195" name="直線コネクタ 194"/>
        <xdr:cNvCxnSpPr/>
      </xdr:nvCxnSpPr>
      <xdr:spPr>
        <a:xfrm flipV="1">
          <a:off x="4114800" y="14250839"/>
          <a:ext cx="8382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39712</xdr:rowOff>
    </xdr:from>
    <xdr:to>
      <xdr:col>19</xdr:col>
      <xdr:colOff>133350</xdr:colOff>
      <xdr:row>83</xdr:row>
      <xdr:rowOff>53253</xdr:rowOff>
    </xdr:to>
    <xdr:cxnSp macro="">
      <xdr:nvCxnSpPr>
        <xdr:cNvPr id="198" name="直線コネクタ 197"/>
        <xdr:cNvCxnSpPr/>
      </xdr:nvCxnSpPr>
      <xdr:spPr>
        <a:xfrm flipV="1">
          <a:off x="3225800" y="14270062"/>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46148</xdr:rowOff>
    </xdr:from>
    <xdr:to>
      <xdr:col>15</xdr:col>
      <xdr:colOff>82550</xdr:colOff>
      <xdr:row>83</xdr:row>
      <xdr:rowOff>53253</xdr:rowOff>
    </xdr:to>
    <xdr:cxnSp macro="">
      <xdr:nvCxnSpPr>
        <xdr:cNvPr id="201" name="直線コネクタ 200"/>
        <xdr:cNvCxnSpPr/>
      </xdr:nvCxnSpPr>
      <xdr:spPr>
        <a:xfrm>
          <a:off x="2336800" y="14276498"/>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xdr:rowOff>
    </xdr:from>
    <xdr:to>
      <xdr:col>11</xdr:col>
      <xdr:colOff>31750</xdr:colOff>
      <xdr:row>83</xdr:row>
      <xdr:rowOff>46148</xdr:rowOff>
    </xdr:to>
    <xdr:cxnSp macro="">
      <xdr:nvCxnSpPr>
        <xdr:cNvPr id="204" name="直線コネクタ 203"/>
        <xdr:cNvCxnSpPr/>
      </xdr:nvCxnSpPr>
      <xdr:spPr>
        <a:xfrm>
          <a:off x="1447800" y="14230395"/>
          <a:ext cx="8890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141139</xdr:rowOff>
    </xdr:from>
    <xdr:to>
      <xdr:col>23</xdr:col>
      <xdr:colOff>184150</xdr:colOff>
      <xdr:row>83</xdr:row>
      <xdr:rowOff>71289</xdr:rowOff>
    </xdr:to>
    <xdr:sp macro="" textlink="">
      <xdr:nvSpPr>
        <xdr:cNvPr id="214" name="楕円 213"/>
        <xdr:cNvSpPr/>
      </xdr:nvSpPr>
      <xdr:spPr>
        <a:xfrm>
          <a:off x="4902200" y="142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157666</xdr:rowOff>
    </xdr:from>
    <xdr:ext cx="762000" cy="259045"/>
    <xdr:sp macro="" textlink="">
      <xdr:nvSpPr>
        <xdr:cNvPr id="215" name="人件費・物件費等の状況該当値テキスト"/>
        <xdr:cNvSpPr txBox="1"/>
      </xdr:nvSpPr>
      <xdr:spPr>
        <a:xfrm>
          <a:off x="5041900" y="1404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160362</xdr:rowOff>
    </xdr:from>
    <xdr:to>
      <xdr:col>19</xdr:col>
      <xdr:colOff>184150</xdr:colOff>
      <xdr:row>83</xdr:row>
      <xdr:rowOff>90512</xdr:rowOff>
    </xdr:to>
    <xdr:sp macro="" textlink="">
      <xdr:nvSpPr>
        <xdr:cNvPr id="216" name="楕円 215"/>
        <xdr:cNvSpPr/>
      </xdr:nvSpPr>
      <xdr:spPr>
        <a:xfrm>
          <a:off x="4064000" y="142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100689</xdr:rowOff>
    </xdr:from>
    <xdr:ext cx="736600" cy="259045"/>
    <xdr:sp macro="" textlink="">
      <xdr:nvSpPr>
        <xdr:cNvPr id="217" name="テキスト ボックス 216"/>
        <xdr:cNvSpPr txBox="1"/>
      </xdr:nvSpPr>
      <xdr:spPr>
        <a:xfrm>
          <a:off x="3733800" y="1398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2453</xdr:rowOff>
    </xdr:from>
    <xdr:to>
      <xdr:col>15</xdr:col>
      <xdr:colOff>133350</xdr:colOff>
      <xdr:row>83</xdr:row>
      <xdr:rowOff>104053</xdr:rowOff>
    </xdr:to>
    <xdr:sp macro="" textlink="">
      <xdr:nvSpPr>
        <xdr:cNvPr id="218" name="楕円 217"/>
        <xdr:cNvSpPr/>
      </xdr:nvSpPr>
      <xdr:spPr>
        <a:xfrm>
          <a:off x="3175000" y="142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114230</xdr:rowOff>
    </xdr:from>
    <xdr:ext cx="762000" cy="259045"/>
    <xdr:sp macro="" textlink="">
      <xdr:nvSpPr>
        <xdr:cNvPr id="219" name="テキスト ボックス 218"/>
        <xdr:cNvSpPr txBox="1"/>
      </xdr:nvSpPr>
      <xdr:spPr>
        <a:xfrm>
          <a:off x="2844800" y="140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166798</xdr:rowOff>
    </xdr:from>
    <xdr:to>
      <xdr:col>11</xdr:col>
      <xdr:colOff>82550</xdr:colOff>
      <xdr:row>83</xdr:row>
      <xdr:rowOff>96948</xdr:rowOff>
    </xdr:to>
    <xdr:sp macro="" textlink="">
      <xdr:nvSpPr>
        <xdr:cNvPr id="220" name="楕円 219"/>
        <xdr:cNvSpPr/>
      </xdr:nvSpPr>
      <xdr:spPr>
        <a:xfrm>
          <a:off x="2286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107125</xdr:rowOff>
    </xdr:from>
    <xdr:ext cx="762000" cy="259045"/>
    <xdr:sp macro="" textlink="">
      <xdr:nvSpPr>
        <xdr:cNvPr id="221" name="テキスト ボックス 220"/>
        <xdr:cNvSpPr txBox="1"/>
      </xdr:nvSpPr>
      <xdr:spPr>
        <a:xfrm>
          <a:off x="1955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120695</xdr:rowOff>
    </xdr:from>
    <xdr:to>
      <xdr:col>7</xdr:col>
      <xdr:colOff>31750</xdr:colOff>
      <xdr:row>83</xdr:row>
      <xdr:rowOff>50845</xdr:rowOff>
    </xdr:to>
    <xdr:sp macro="" textlink="">
      <xdr:nvSpPr>
        <xdr:cNvPr id="222" name="楕円 221"/>
        <xdr:cNvSpPr/>
      </xdr:nvSpPr>
      <xdr:spPr>
        <a:xfrm>
          <a:off x="1397000" y="141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61022</xdr:rowOff>
    </xdr:from>
    <xdr:ext cx="762000" cy="259045"/>
    <xdr:sp macro="" textlink="">
      <xdr:nvSpPr>
        <xdr:cNvPr id="223" name="テキスト ボックス 222"/>
        <xdr:cNvSpPr txBox="1"/>
      </xdr:nvSpPr>
      <xdr:spPr>
        <a:xfrm>
          <a:off x="1066800" y="139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年度は、依然として全国平均や類似団体平均を上回る高い水準で推移している。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これは、組織の新陳代謝に伴う昇任の低年齢化や給与制度の総合的見直しの実施が国と比較して遅れたことが要因である。</a:t>
          </a:r>
        </a:p>
        <a:p>
          <a:r>
            <a:rPr kumimoji="1" lang="ja-JP" altLang="en-US" sz="1300">
              <a:latin typeface="ＭＳ Ｐゴシック" panose="020B0600070205080204" pitchFamily="50" charset="-128"/>
              <a:ea typeface="ＭＳ Ｐゴシック" panose="020B0600070205080204" pitchFamily="50" charset="-128"/>
            </a:rPr>
            <a:t>　国や民間の給与水準との均衡を図りながら、適正かつ円滑に、実態に即した給与制度の構築を図る。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9" name="直線コネクタ 258"/>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90</xdr:row>
      <xdr:rowOff>70757</xdr:rowOff>
    </xdr:to>
    <xdr:cxnSp macro="">
      <xdr:nvCxnSpPr>
        <xdr:cNvPr id="262" name="直線コネクタ 261"/>
        <xdr:cNvCxnSpPr/>
      </xdr:nvCxnSpPr>
      <xdr:spPr>
        <a:xfrm flipV="1">
          <a:off x="15290800" y="151910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90</xdr:row>
      <xdr:rowOff>70757</xdr:rowOff>
    </xdr:to>
    <xdr:cxnSp macro="">
      <xdr:nvCxnSpPr>
        <xdr:cNvPr id="265" name="直線コネクタ 264"/>
        <xdr:cNvCxnSpPr/>
      </xdr:nvCxnSpPr>
      <xdr:spPr>
        <a:xfrm>
          <a:off x="14401800" y="1517377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68" name="直線コネクタ 267"/>
        <xdr:cNvCxnSpPr/>
      </xdr:nvCxnSpPr>
      <xdr:spPr>
        <a:xfrm>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8" name="楕円 277"/>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9"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0" name="楕円 279"/>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1" name="テキスト ボックス 280"/>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19957</xdr:rowOff>
    </xdr:from>
    <xdr:to>
      <xdr:col>73</xdr:col>
      <xdr:colOff>44450</xdr:colOff>
      <xdr:row>90</xdr:row>
      <xdr:rowOff>121557</xdr:rowOff>
    </xdr:to>
    <xdr:sp macro="" textlink="">
      <xdr:nvSpPr>
        <xdr:cNvPr id="282" name="楕円 281"/>
        <xdr:cNvSpPr/>
      </xdr:nvSpPr>
      <xdr:spPr>
        <a:xfrm>
          <a:off x="15240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106334</xdr:rowOff>
    </xdr:from>
    <xdr:ext cx="762000" cy="259045"/>
    <xdr:sp macro="" textlink="">
      <xdr:nvSpPr>
        <xdr:cNvPr id="283" name="テキスト ボックス 28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4" name="楕円 283"/>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5" name="テキスト ボックス 284"/>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年度は類似団体平均と同水準であったが、相次ぐマンション開発等で人口増加が見込まれている。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今後も適正な定員管理の下、的確な職員の配置に努める。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741</xdr:rowOff>
    </xdr:to>
    <xdr:cxnSp macro="">
      <xdr:nvCxnSpPr>
        <xdr:cNvPr id="322" name="直線コネクタ 321"/>
        <xdr:cNvCxnSpPr/>
      </xdr:nvCxnSpPr>
      <xdr:spPr>
        <a:xfrm flipV="1">
          <a:off x="16179800" y="1043305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741</xdr:rowOff>
    </xdr:to>
    <xdr:cxnSp macro="">
      <xdr:nvCxnSpPr>
        <xdr:cNvPr id="325" name="直線コネクタ 324"/>
        <xdr:cNvCxnSpPr/>
      </xdr:nvCxnSpPr>
      <xdr:spPr>
        <a:xfrm>
          <a:off x="15290800" y="104551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168169</xdr:rowOff>
    </xdr:to>
    <xdr:cxnSp macro="">
      <xdr:nvCxnSpPr>
        <xdr:cNvPr id="328" name="直線コネクタ 327"/>
        <xdr:cNvCxnSpPr/>
      </xdr:nvCxnSpPr>
      <xdr:spPr>
        <a:xfrm>
          <a:off x="14401800" y="1042299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61</xdr:row>
      <xdr:rowOff>8784</xdr:rowOff>
    </xdr:to>
    <xdr:cxnSp macro="">
      <xdr:nvCxnSpPr>
        <xdr:cNvPr id="331" name="直線コネクタ 330"/>
        <xdr:cNvCxnSpPr/>
      </xdr:nvCxnSpPr>
      <xdr:spPr>
        <a:xfrm flipV="1">
          <a:off x="13512800" y="104229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42"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43" name="楕円 342"/>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36318</xdr:rowOff>
    </xdr:from>
    <xdr:ext cx="736600" cy="259045"/>
    <xdr:sp macro="" textlink="">
      <xdr:nvSpPr>
        <xdr:cNvPr id="344" name="テキスト ボックス 343"/>
        <xdr:cNvSpPr txBox="1"/>
      </xdr:nvSpPr>
      <xdr:spPr>
        <a:xfrm>
          <a:off x="15798800" y="1049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5" name="楕円 344"/>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46" name="テキスト ボックス 345"/>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9" name="楕円 348"/>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50" name="テキスト ボックス 349"/>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本市では、普通建設事業並びに新規発行債の抑制に努めてきたことから、類似団体平均及び京都府平均を下回り、良好な比率となっている。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しかしながら、今後、新庁舎の建設や公立小学校の増築等に係る財源として、市債の新規発行の必要性が見込まれるため、比率の上昇が想定される。</a:t>
          </a:r>
        </a:p>
        <a:p>
          <a:r>
            <a:rPr kumimoji="1" lang="ja-JP" altLang="en-US" sz="1300">
              <a:latin typeface="ＭＳ Ｐゴシック" panose="020B0600070205080204" pitchFamily="50" charset="-128"/>
              <a:ea typeface="ＭＳ Ｐゴシック" panose="020B0600070205080204" pitchFamily="50" charset="-128"/>
            </a:rPr>
            <a:t>　普通建設事業の実施に当たっては、住民のニーズや緊急性を把握し、適切な事業執行を図り、適正な水準確保に努める。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146685</xdr:rowOff>
    </xdr:from>
    <xdr:to>
      <xdr:col>81</xdr:col>
      <xdr:colOff>44450</xdr:colOff>
      <xdr:row>38</xdr:row>
      <xdr:rowOff>5397</xdr:rowOff>
    </xdr:to>
    <xdr:cxnSp macro="">
      <xdr:nvCxnSpPr>
        <xdr:cNvPr id="380" name="直線コネクタ 379"/>
        <xdr:cNvCxnSpPr/>
      </xdr:nvCxnSpPr>
      <xdr:spPr>
        <a:xfrm flipV="1">
          <a:off x="16179800" y="64903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5397</xdr:rowOff>
    </xdr:from>
    <xdr:to>
      <xdr:col>77</xdr:col>
      <xdr:colOff>44450</xdr:colOff>
      <xdr:row>38</xdr:row>
      <xdr:rowOff>17463</xdr:rowOff>
    </xdr:to>
    <xdr:cxnSp macro="">
      <xdr:nvCxnSpPr>
        <xdr:cNvPr id="383" name="直線コネクタ 382"/>
        <xdr:cNvCxnSpPr/>
      </xdr:nvCxnSpPr>
      <xdr:spPr>
        <a:xfrm flipV="1">
          <a:off x="15290800" y="65204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17463</xdr:rowOff>
    </xdr:from>
    <xdr:to>
      <xdr:col>72</xdr:col>
      <xdr:colOff>203200</xdr:colOff>
      <xdr:row>38</xdr:row>
      <xdr:rowOff>35560</xdr:rowOff>
    </xdr:to>
    <xdr:cxnSp macro="">
      <xdr:nvCxnSpPr>
        <xdr:cNvPr id="386" name="直線コネクタ 385"/>
        <xdr:cNvCxnSpPr/>
      </xdr:nvCxnSpPr>
      <xdr:spPr>
        <a:xfrm flipV="1">
          <a:off x="14401800" y="65325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53657</xdr:rowOff>
    </xdr:to>
    <xdr:cxnSp macro="">
      <xdr:nvCxnSpPr>
        <xdr:cNvPr id="389" name="直線コネクタ 388"/>
        <xdr:cNvCxnSpPr/>
      </xdr:nvCxnSpPr>
      <xdr:spPr>
        <a:xfrm flipV="1">
          <a:off x="13512800" y="655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95885</xdr:rowOff>
    </xdr:from>
    <xdr:to>
      <xdr:col>81</xdr:col>
      <xdr:colOff>95250</xdr:colOff>
      <xdr:row>38</xdr:row>
      <xdr:rowOff>26035</xdr:rowOff>
    </xdr:to>
    <xdr:sp macro="" textlink="">
      <xdr:nvSpPr>
        <xdr:cNvPr id="399" name="楕円 398"/>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112412</xdr:rowOff>
    </xdr:from>
    <xdr:ext cx="762000" cy="259045"/>
    <xdr:sp macro="" textlink="">
      <xdr:nvSpPr>
        <xdr:cNvPr id="400" name="公債費負担の状況該当値テキスト"/>
        <xdr:cNvSpPr txBox="1"/>
      </xdr:nvSpPr>
      <xdr:spPr>
        <a:xfrm>
          <a:off x="17106900" y="628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126047</xdr:rowOff>
    </xdr:from>
    <xdr:to>
      <xdr:col>77</xdr:col>
      <xdr:colOff>95250</xdr:colOff>
      <xdr:row>38</xdr:row>
      <xdr:rowOff>56197</xdr:rowOff>
    </xdr:to>
    <xdr:sp macro="" textlink="">
      <xdr:nvSpPr>
        <xdr:cNvPr id="401" name="楕円 400"/>
        <xdr:cNvSpPr/>
      </xdr:nvSpPr>
      <xdr:spPr>
        <a:xfrm>
          <a:off x="16129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66374</xdr:rowOff>
    </xdr:from>
    <xdr:ext cx="736600" cy="259045"/>
    <xdr:sp macro="" textlink="">
      <xdr:nvSpPr>
        <xdr:cNvPr id="402" name="テキスト ボックス 401"/>
        <xdr:cNvSpPr txBox="1"/>
      </xdr:nvSpPr>
      <xdr:spPr>
        <a:xfrm>
          <a:off x="15798800" y="623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138113</xdr:rowOff>
    </xdr:from>
    <xdr:to>
      <xdr:col>73</xdr:col>
      <xdr:colOff>44450</xdr:colOff>
      <xdr:row>38</xdr:row>
      <xdr:rowOff>68263</xdr:rowOff>
    </xdr:to>
    <xdr:sp macro="" textlink="">
      <xdr:nvSpPr>
        <xdr:cNvPr id="403" name="楕円 402"/>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78440</xdr:rowOff>
    </xdr:from>
    <xdr:ext cx="762000" cy="259045"/>
    <xdr:sp macro="" textlink="">
      <xdr:nvSpPr>
        <xdr:cNvPr id="404" name="テキスト ボックス 403"/>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5" name="楕円 404"/>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6" name="テキスト ボックス 405"/>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2857</xdr:rowOff>
    </xdr:from>
    <xdr:to>
      <xdr:col>64</xdr:col>
      <xdr:colOff>152400</xdr:colOff>
      <xdr:row>38</xdr:row>
      <xdr:rowOff>104457</xdr:rowOff>
    </xdr:to>
    <xdr:sp macro="" textlink="">
      <xdr:nvSpPr>
        <xdr:cNvPr id="407" name="楕円 406"/>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114635</xdr:rowOff>
    </xdr:from>
    <xdr:ext cx="762000" cy="259045"/>
    <xdr:sp macro="" textlink="">
      <xdr:nvSpPr>
        <xdr:cNvPr id="408" name="テキスト ボックス 407"/>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公共施設整備基金の積立等により、充当可能基金が増加したため、１．７ポイント減少しており、類似団体平均及び京都府平均の数値を大きく下回っている。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今後も、市債の新規発行には充当可能財源等の確保に努め、適切な負担の平準化を図り、適正な将来負担の水準確保に努める。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155490</xdr:rowOff>
    </xdr:from>
    <xdr:to>
      <xdr:col>77</xdr:col>
      <xdr:colOff>44450</xdr:colOff>
      <xdr:row>14</xdr:row>
      <xdr:rowOff>43561</xdr:rowOff>
    </xdr:to>
    <xdr:cxnSp macro="">
      <xdr:nvCxnSpPr>
        <xdr:cNvPr id="442" name="直線コネクタ 441"/>
        <xdr:cNvCxnSpPr/>
      </xdr:nvCxnSpPr>
      <xdr:spPr>
        <a:xfrm flipV="1">
          <a:off x="15290800" y="2384340"/>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43561</xdr:rowOff>
    </xdr:from>
    <xdr:to>
      <xdr:col>72</xdr:col>
      <xdr:colOff>203200</xdr:colOff>
      <xdr:row>14</xdr:row>
      <xdr:rowOff>76539</xdr:rowOff>
    </xdr:to>
    <xdr:cxnSp macro="">
      <xdr:nvCxnSpPr>
        <xdr:cNvPr id="445" name="直線コネクタ 444"/>
        <xdr:cNvCxnSpPr/>
      </xdr:nvCxnSpPr>
      <xdr:spPr>
        <a:xfrm flipV="1">
          <a:off x="14401800" y="24438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2540</xdr:rowOff>
    </xdr:from>
    <xdr:to>
      <xdr:col>68</xdr:col>
      <xdr:colOff>152400</xdr:colOff>
      <xdr:row>14</xdr:row>
      <xdr:rowOff>76539</xdr:rowOff>
    </xdr:to>
    <xdr:cxnSp macro="">
      <xdr:nvCxnSpPr>
        <xdr:cNvPr id="448" name="直線コネクタ 447"/>
        <xdr:cNvCxnSpPr/>
      </xdr:nvCxnSpPr>
      <xdr:spPr>
        <a:xfrm>
          <a:off x="13512800" y="240284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104690</xdr:rowOff>
    </xdr:from>
    <xdr:to>
      <xdr:col>77</xdr:col>
      <xdr:colOff>95250</xdr:colOff>
      <xdr:row>14</xdr:row>
      <xdr:rowOff>34840</xdr:rowOff>
    </xdr:to>
    <xdr:sp macro="" textlink="">
      <xdr:nvSpPr>
        <xdr:cNvPr id="460" name="楕円 459"/>
        <xdr:cNvSpPr/>
      </xdr:nvSpPr>
      <xdr:spPr>
        <a:xfrm>
          <a:off x="16129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45017</xdr:rowOff>
    </xdr:from>
    <xdr:ext cx="736600" cy="259045"/>
    <xdr:sp macro="" textlink="">
      <xdr:nvSpPr>
        <xdr:cNvPr id="461" name="テキスト ボックス 460"/>
        <xdr:cNvSpPr txBox="1"/>
      </xdr:nvSpPr>
      <xdr:spPr>
        <a:xfrm>
          <a:off x="15798800" y="21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164211</xdr:rowOff>
    </xdr:from>
    <xdr:to>
      <xdr:col>73</xdr:col>
      <xdr:colOff>44450</xdr:colOff>
      <xdr:row>14</xdr:row>
      <xdr:rowOff>94361</xdr:rowOff>
    </xdr:to>
    <xdr:sp macro="" textlink="">
      <xdr:nvSpPr>
        <xdr:cNvPr id="462" name="楕円 461"/>
        <xdr:cNvSpPr/>
      </xdr:nvSpPr>
      <xdr:spPr>
        <a:xfrm>
          <a:off x="15240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104538</xdr:rowOff>
    </xdr:from>
    <xdr:ext cx="762000" cy="259045"/>
    <xdr:sp macro="" textlink="">
      <xdr:nvSpPr>
        <xdr:cNvPr id="463" name="テキスト ボックス 462"/>
        <xdr:cNvSpPr txBox="1"/>
      </xdr:nvSpPr>
      <xdr:spPr>
        <a:xfrm>
          <a:off x="14909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25739</xdr:rowOff>
    </xdr:from>
    <xdr:to>
      <xdr:col>68</xdr:col>
      <xdr:colOff>203200</xdr:colOff>
      <xdr:row>14</xdr:row>
      <xdr:rowOff>127339</xdr:rowOff>
    </xdr:to>
    <xdr:sp macro="" textlink="">
      <xdr:nvSpPr>
        <xdr:cNvPr id="464" name="楕円 463"/>
        <xdr:cNvSpPr/>
      </xdr:nvSpPr>
      <xdr:spPr>
        <a:xfrm>
          <a:off x="14351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137516</xdr:rowOff>
    </xdr:from>
    <xdr:ext cx="762000" cy="259045"/>
    <xdr:sp macro="" textlink="">
      <xdr:nvSpPr>
        <xdr:cNvPr id="465" name="テキスト ボックス 464"/>
        <xdr:cNvSpPr txBox="1"/>
      </xdr:nvSpPr>
      <xdr:spPr>
        <a:xfrm>
          <a:off x="14020800" y="21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123190</xdr:rowOff>
    </xdr:from>
    <xdr:to>
      <xdr:col>64</xdr:col>
      <xdr:colOff>152400</xdr:colOff>
      <xdr:row>14</xdr:row>
      <xdr:rowOff>53340</xdr:rowOff>
    </xdr:to>
    <xdr:sp macro="" textlink="">
      <xdr:nvSpPr>
        <xdr:cNvPr id="466" name="楕円 465"/>
        <xdr:cNvSpPr/>
      </xdr:nvSpPr>
      <xdr:spPr>
        <a:xfrm>
          <a:off x="13462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63517</xdr:rowOff>
    </xdr:from>
    <xdr:ext cx="762000" cy="259045"/>
    <xdr:sp macro="" textlink="">
      <xdr:nvSpPr>
        <xdr:cNvPr id="467" name="テキスト ボックス 466"/>
        <xdr:cNvSpPr txBox="1"/>
      </xdr:nvSpPr>
      <xdr:spPr>
        <a:xfrm>
          <a:off x="13131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人件費に係る経常収支比率は、類似団体平均と比較して、依然高い状況にある。</a:t>
          </a:r>
        </a:p>
        <a:p>
          <a:r>
            <a:rPr kumimoji="1" lang="ja-JP" altLang="en-US" sz="1100">
              <a:latin typeface="ＭＳ Ｐゴシック" panose="020B0600070205080204" pitchFamily="50" charset="-128"/>
              <a:ea typeface="ＭＳ Ｐゴシック" panose="020B0600070205080204" pitchFamily="50" charset="-128"/>
            </a:rPr>
            <a:t>　類似団体との比較では、民生費に占める構成比率が高く、これは、市内４か所の保育所を直営としていることが要因であると考えられ、行政サービスの提供方法の差異によるものと言える。</a:t>
          </a:r>
        </a:p>
        <a:p>
          <a:r>
            <a:rPr kumimoji="1" lang="ja-JP" altLang="en-US" sz="1100">
              <a:latin typeface="ＭＳ Ｐゴシック" panose="020B0600070205080204" pitchFamily="50" charset="-128"/>
              <a:ea typeface="ＭＳ Ｐゴシック" panose="020B0600070205080204" pitchFamily="50" charset="-128"/>
            </a:rPr>
            <a:t>　今後、保育所の一つを民営に移行する予定であり、引き続き、公共施設の再配置等を検討しつつ、市民ニーズに即した適正な人員配置により、人件費の抑制に努める。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111760</xdr:rowOff>
    </xdr:to>
    <xdr:cxnSp macro="">
      <xdr:nvCxnSpPr>
        <xdr:cNvPr id="66" name="直線コネクタ 65"/>
        <xdr:cNvCxnSpPr/>
      </xdr:nvCxnSpPr>
      <xdr:spPr>
        <a:xfrm flipV="1">
          <a:off x="3987800" y="656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111760</xdr:rowOff>
    </xdr:to>
    <xdr:cxnSp macro="">
      <xdr:nvCxnSpPr>
        <xdr:cNvPr id="69" name="直線コネクタ 68"/>
        <xdr:cNvCxnSpPr/>
      </xdr:nvCxnSpPr>
      <xdr:spPr>
        <a:xfrm>
          <a:off x="3098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127000</xdr:rowOff>
    </xdr:to>
    <xdr:cxnSp macro="">
      <xdr:nvCxnSpPr>
        <xdr:cNvPr id="72" name="直線コネクタ 71"/>
        <xdr:cNvCxnSpPr/>
      </xdr:nvCxnSpPr>
      <xdr:spPr>
        <a:xfrm flipV="1">
          <a:off x="2209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127000</xdr:rowOff>
    </xdr:to>
    <xdr:cxnSp macro="">
      <xdr:nvCxnSpPr>
        <xdr:cNvPr id="75" name="直線コネクタ 74"/>
        <xdr:cNvCxnSpPr/>
      </xdr:nvCxnSpPr>
      <xdr:spPr>
        <a:xfrm>
          <a:off x="1320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物件費に係る経常収支比率は、昨年度と同程度で、類似団体平均を下回る比率となっている。</a:t>
          </a:r>
        </a:p>
        <a:p>
          <a:r>
            <a:rPr kumimoji="1" lang="ja-JP" altLang="en-US" sz="1300">
              <a:latin typeface="ＭＳ Ｐゴシック" panose="020B0600070205080204" pitchFamily="50" charset="-128"/>
              <a:ea typeface="ＭＳ Ｐゴシック" panose="020B0600070205080204" pitchFamily="50" charset="-128"/>
            </a:rPr>
            <a:t>　今後ともさらなる事業の選択と集中により、経常的物件費の削減に努める。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83566</xdr:rowOff>
    </xdr:to>
    <xdr:cxnSp macro="">
      <xdr:nvCxnSpPr>
        <xdr:cNvPr id="125" name="直線コネクタ 124"/>
        <xdr:cNvCxnSpPr/>
      </xdr:nvCxnSpPr>
      <xdr:spPr>
        <a:xfrm flipV="1">
          <a:off x="15671800" y="2646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83566</xdr:rowOff>
    </xdr:to>
    <xdr:cxnSp macro="">
      <xdr:nvCxnSpPr>
        <xdr:cNvPr id="128" name="直線コネクタ 127"/>
        <xdr:cNvCxnSpPr/>
      </xdr:nvCxnSpPr>
      <xdr:spPr>
        <a:xfrm>
          <a:off x="14782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120142</xdr:rowOff>
    </xdr:to>
    <xdr:cxnSp macro="">
      <xdr:nvCxnSpPr>
        <xdr:cNvPr id="131" name="直線コネクタ 130"/>
        <xdr:cNvCxnSpPr/>
      </xdr:nvCxnSpPr>
      <xdr:spPr>
        <a:xfrm flipV="1">
          <a:off x="13893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120142</xdr:rowOff>
    </xdr:to>
    <xdr:cxnSp macro="">
      <xdr:nvCxnSpPr>
        <xdr:cNvPr id="134" name="直線コネクタ 133"/>
        <xdr:cNvCxnSpPr/>
      </xdr:nvCxnSpPr>
      <xdr:spPr>
        <a:xfrm>
          <a:off x="13004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ポイント増加しており、類似団体と比較しても高い水準で推移している。</a:t>
          </a:r>
        </a:p>
        <a:p>
          <a:r>
            <a:rPr kumimoji="1" lang="ja-JP" altLang="en-US" sz="1300">
              <a:latin typeface="ＭＳ Ｐゴシック" panose="020B0600070205080204" pitchFamily="50" charset="-128"/>
              <a:ea typeface="ＭＳ Ｐゴシック" panose="020B0600070205080204" pitchFamily="50" charset="-128"/>
            </a:rPr>
            <a:t>　近年の主な要因としては、障がい者自立支援給付費の増加などが挙げられるが、扶助費全般について、制度の見直しや適正化を図ることによって、財政全体を圧迫する負担要因とならないよう、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156935</xdr:rowOff>
    </xdr:to>
    <xdr:cxnSp macro="">
      <xdr:nvCxnSpPr>
        <xdr:cNvPr id="188" name="直線コネクタ 187"/>
        <xdr:cNvCxnSpPr/>
      </xdr:nvCxnSpPr>
      <xdr:spPr>
        <a:xfrm>
          <a:off x="3987800" y="9777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58965</xdr:rowOff>
    </xdr:to>
    <xdr:cxnSp macro="">
      <xdr:nvCxnSpPr>
        <xdr:cNvPr id="191" name="直線コネクタ 190"/>
        <xdr:cNvCxnSpPr/>
      </xdr:nvCxnSpPr>
      <xdr:spPr>
        <a:xfrm flipV="1">
          <a:off x="3098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58965</xdr:rowOff>
    </xdr:to>
    <xdr:cxnSp macro="">
      <xdr:nvCxnSpPr>
        <xdr:cNvPr id="194" name="直線コネクタ 193"/>
        <xdr:cNvCxnSpPr/>
      </xdr:nvCxnSpPr>
      <xdr:spPr>
        <a:xfrm>
          <a:off x="2209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26307</xdr:rowOff>
    </xdr:to>
    <xdr:cxnSp macro="">
      <xdr:nvCxnSpPr>
        <xdr:cNvPr id="197" name="直線コネクタ 196"/>
        <xdr:cNvCxnSpPr/>
      </xdr:nvCxnSpPr>
      <xdr:spPr>
        <a:xfrm>
          <a:off x="1320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7" name="楕円 206"/>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8"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3" name="楕円 212"/>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4" name="テキスト ボックス 213"/>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5" name="楕円 214"/>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6" name="テキスト ボックス 215"/>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その他に係る経常収支比率は特別会計等への繰出金等のため、京都府及び類似団体と比較すると高い水準にある。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年度は、特別会計への繰出の増により、前年度から０．３ポイント高くなっている。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今後とも、経営健全化に取組み、独立採算の原則の下、繰出金の削減に努める。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31750</xdr:rowOff>
    </xdr:to>
    <xdr:cxnSp macro="">
      <xdr:nvCxnSpPr>
        <xdr:cNvPr id="249" name="直線コネクタ 248"/>
        <xdr:cNvCxnSpPr/>
      </xdr:nvCxnSpPr>
      <xdr:spPr>
        <a:xfrm>
          <a:off x="15671800" y="1012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8890</xdr:rowOff>
    </xdr:to>
    <xdr:cxnSp macro="">
      <xdr:nvCxnSpPr>
        <xdr:cNvPr id="252" name="直線コネクタ 251"/>
        <xdr:cNvCxnSpPr/>
      </xdr:nvCxnSpPr>
      <xdr:spPr>
        <a:xfrm>
          <a:off x="14782800" y="9994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5" name="直線コネクタ 254"/>
        <xdr:cNvCxnSpPr/>
      </xdr:nvCxnSpPr>
      <xdr:spPr>
        <a:xfrm>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43180</xdr:rowOff>
    </xdr:to>
    <xdr:cxnSp macro="">
      <xdr:nvCxnSpPr>
        <xdr:cNvPr id="258" name="直線コネクタ 257"/>
        <xdr:cNvCxnSpPr/>
      </xdr:nvCxnSpPr>
      <xdr:spPr>
        <a:xfrm>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0" name="楕円 269"/>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1" name="テキスト ボックス 270"/>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6" name="楕円 275"/>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7" name="テキスト ボックス 276"/>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補助費等に係る経常収支比率は、横ばいで推移しており、類似団体平均と比較して高い比率で推移している。</a:t>
          </a:r>
        </a:p>
        <a:p>
          <a:r>
            <a:rPr kumimoji="1" lang="ja-JP" altLang="en-US" sz="1300">
              <a:latin typeface="ＭＳ Ｐゴシック" panose="020B0600070205080204" pitchFamily="50" charset="-128"/>
              <a:ea typeface="ＭＳ Ｐゴシック" panose="020B0600070205080204" pitchFamily="50" charset="-128"/>
            </a:rPr>
            <a:t>　これは、ごみ処理や消防、福祉に係る一部事務組合への負担金が主な要因である。</a:t>
          </a:r>
        </a:p>
        <a:p>
          <a:r>
            <a:rPr kumimoji="1" lang="ja-JP" altLang="en-US" sz="1300">
              <a:latin typeface="ＭＳ Ｐゴシック" panose="020B0600070205080204" pitchFamily="50" charset="-128"/>
              <a:ea typeface="ＭＳ Ｐゴシック" panose="020B0600070205080204" pitchFamily="50" charset="-128"/>
            </a:rPr>
            <a:t>　本市での事務事業の見直しに加え、他団体への補助金の適正化も含め、補助金支出の適正な執行に努める。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7" name="直線コネクタ 306"/>
        <xdr:cNvCxnSpPr/>
      </xdr:nvCxnSpPr>
      <xdr:spPr>
        <a:xfrm flipV="1">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0" name="直線コネクタ 309"/>
        <xdr:cNvCxnSpPr/>
      </xdr:nvCxnSpPr>
      <xdr:spPr>
        <a:xfrm flipV="1">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46990</xdr:rowOff>
    </xdr:to>
    <xdr:cxnSp macro="">
      <xdr:nvCxnSpPr>
        <xdr:cNvPr id="313" name="直線コネクタ 312"/>
        <xdr:cNvCxnSpPr/>
      </xdr:nvCxnSpPr>
      <xdr:spPr>
        <a:xfrm flipV="1">
          <a:off x="13893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46990</xdr:rowOff>
    </xdr:to>
    <xdr:cxnSp macro="">
      <xdr:nvCxnSpPr>
        <xdr:cNvPr id="316" name="直線コネクタ 315"/>
        <xdr:cNvCxnSpPr/>
      </xdr:nvCxnSpPr>
      <xdr:spPr>
        <a:xfrm>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7"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5" name="テキスト ボックス 334"/>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普通建設事業費の支出を抑制してきた過去の経緯から、後年度の元利償還金の負担は、類似団体平均を大きく下回っている。</a:t>
          </a:r>
        </a:p>
        <a:p>
          <a:r>
            <a:rPr kumimoji="1" lang="ja-JP" altLang="en-US" sz="1100">
              <a:latin typeface="ＭＳ Ｐゴシック" panose="020B0600070205080204" pitchFamily="50" charset="-128"/>
              <a:ea typeface="ＭＳ Ｐゴシック" panose="020B0600070205080204" pitchFamily="50" charset="-128"/>
            </a:rPr>
            <a:t>　しかしながら、平成２０年度から着手してきた学校施設耐震化工事等に加え、庁舎の建替えや老朽化した公共施設の改修等を予定しており、公債費に係る経常収支比率の逓増が見込まれるところである。</a:t>
          </a:r>
        </a:p>
        <a:p>
          <a:r>
            <a:rPr kumimoji="1" lang="ja-JP" altLang="en-US" sz="1100">
              <a:latin typeface="ＭＳ Ｐゴシック" panose="020B0600070205080204" pitchFamily="50" charset="-128"/>
              <a:ea typeface="ＭＳ Ｐゴシック" panose="020B0600070205080204" pitchFamily="50" charset="-128"/>
            </a:rPr>
            <a:t>　今後とも新規発行債の抑制に努め、急激な負担増とならないよう、注意を払う必要がある。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8128</xdr:rowOff>
    </xdr:to>
    <xdr:cxnSp macro="">
      <xdr:nvCxnSpPr>
        <xdr:cNvPr id="365" name="直線コネクタ 364"/>
        <xdr:cNvCxnSpPr/>
      </xdr:nvCxnSpPr>
      <xdr:spPr>
        <a:xfrm>
          <a:off x="3987800" y="13024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165863</xdr:rowOff>
    </xdr:to>
    <xdr:cxnSp macro="">
      <xdr:nvCxnSpPr>
        <xdr:cNvPr id="368" name="直線コネクタ 367"/>
        <xdr:cNvCxnSpPr/>
      </xdr:nvCxnSpPr>
      <xdr:spPr>
        <a:xfrm>
          <a:off x="3098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76</xdr:row>
      <xdr:rowOff>49276</xdr:rowOff>
    </xdr:to>
    <xdr:cxnSp macro="">
      <xdr:nvCxnSpPr>
        <xdr:cNvPr id="371" name="直線コネクタ 370"/>
        <xdr:cNvCxnSpPr/>
      </xdr:nvCxnSpPr>
      <xdr:spPr>
        <a:xfrm flipV="1">
          <a:off x="2209800" y="12992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49276</xdr:rowOff>
    </xdr:to>
    <xdr:cxnSp macro="">
      <xdr:nvCxnSpPr>
        <xdr:cNvPr id="374" name="直線コネクタ 373"/>
        <xdr:cNvCxnSpPr/>
      </xdr:nvCxnSpPr>
      <xdr:spPr>
        <a:xfrm>
          <a:off x="1320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4" name="楕円 383"/>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5"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6" name="楕円 385"/>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7" name="テキスト ボックス 386"/>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8" name="楕円 387"/>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9" name="テキスト ボックス 388"/>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0" name="楕円 389"/>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1" name="テキスト ボックス 390"/>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2" name="楕円 391"/>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3" name="テキスト ボックス 392"/>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人件費、扶助費、補助費、繰出金の適正化などを含め、改善に努める。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78</xdr:row>
      <xdr:rowOff>161289</xdr:rowOff>
    </xdr:to>
    <xdr:cxnSp macro="">
      <xdr:nvCxnSpPr>
        <xdr:cNvPr id="426" name="直線コネクタ 425"/>
        <xdr:cNvCxnSpPr/>
      </xdr:nvCxnSpPr>
      <xdr:spPr>
        <a:xfrm>
          <a:off x="15671800" y="13526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153670</xdr:rowOff>
    </xdr:to>
    <xdr:cxnSp macro="">
      <xdr:nvCxnSpPr>
        <xdr:cNvPr id="429" name="直線コネクタ 428"/>
        <xdr:cNvCxnSpPr/>
      </xdr:nvCxnSpPr>
      <xdr:spPr>
        <a:xfrm>
          <a:off x="14782800" y="13465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157480</xdr:rowOff>
    </xdr:to>
    <xdr:cxnSp macro="">
      <xdr:nvCxnSpPr>
        <xdr:cNvPr id="432" name="直線コネクタ 431"/>
        <xdr:cNvCxnSpPr/>
      </xdr:nvCxnSpPr>
      <xdr:spPr>
        <a:xfrm flipV="1">
          <a:off x="13893800" y="13465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157480</xdr:rowOff>
    </xdr:to>
    <xdr:cxnSp macro="">
      <xdr:nvCxnSpPr>
        <xdr:cNvPr id="435" name="直線コネクタ 434"/>
        <xdr:cNvCxnSpPr/>
      </xdr:nvCxnSpPr>
      <xdr:spPr>
        <a:xfrm>
          <a:off x="13004800" y="13481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45" name="楕円 444"/>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46"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7" name="楕円 446"/>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8" name="テキスト ボックス 447"/>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9" name="楕円 448"/>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50" name="テキスト ボックス 449"/>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1" name="楕円 450"/>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2" name="テキスト ボックス 451"/>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3" name="楕円 452"/>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54" name="テキスト ボックス 453"/>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111398</xdr:rowOff>
    </xdr:from>
    <xdr:to>
      <xdr:col>29</xdr:col>
      <xdr:colOff>127000</xdr:colOff>
      <xdr:row>16</xdr:row>
      <xdr:rowOff>123914</xdr:rowOff>
    </xdr:to>
    <xdr:cxnSp macro="">
      <xdr:nvCxnSpPr>
        <xdr:cNvPr id="50" name="直線コネクタ 49"/>
        <xdr:cNvCxnSpPr/>
      </xdr:nvCxnSpPr>
      <xdr:spPr bwMode="auto">
        <a:xfrm>
          <a:off x="5003800" y="2902223"/>
          <a:ext cx="6477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90195</xdr:rowOff>
    </xdr:from>
    <xdr:to>
      <xdr:col>26</xdr:col>
      <xdr:colOff>50800</xdr:colOff>
      <xdr:row>16</xdr:row>
      <xdr:rowOff>111398</xdr:rowOff>
    </xdr:to>
    <xdr:cxnSp macro="">
      <xdr:nvCxnSpPr>
        <xdr:cNvPr id="53" name="直線コネクタ 52"/>
        <xdr:cNvCxnSpPr/>
      </xdr:nvCxnSpPr>
      <xdr:spPr bwMode="auto">
        <a:xfrm>
          <a:off x="4305300" y="288102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77051</xdr:rowOff>
    </xdr:from>
    <xdr:to>
      <xdr:col>22</xdr:col>
      <xdr:colOff>114300</xdr:colOff>
      <xdr:row>16</xdr:row>
      <xdr:rowOff>90195</xdr:rowOff>
    </xdr:to>
    <xdr:cxnSp macro="">
      <xdr:nvCxnSpPr>
        <xdr:cNvPr id="56" name="直線コネクタ 55"/>
        <xdr:cNvCxnSpPr/>
      </xdr:nvCxnSpPr>
      <xdr:spPr bwMode="auto">
        <a:xfrm>
          <a:off x="3606800" y="2867876"/>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77051</xdr:rowOff>
    </xdr:from>
    <xdr:to>
      <xdr:col>18</xdr:col>
      <xdr:colOff>177800</xdr:colOff>
      <xdr:row>16</xdr:row>
      <xdr:rowOff>133286</xdr:rowOff>
    </xdr:to>
    <xdr:cxnSp macro="">
      <xdr:nvCxnSpPr>
        <xdr:cNvPr id="59" name="直線コネクタ 58"/>
        <xdr:cNvCxnSpPr/>
      </xdr:nvCxnSpPr>
      <xdr:spPr bwMode="auto">
        <a:xfrm flipV="1">
          <a:off x="2908300" y="286787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73114</xdr:rowOff>
    </xdr:from>
    <xdr:to>
      <xdr:col>29</xdr:col>
      <xdr:colOff>177800</xdr:colOff>
      <xdr:row>17</xdr:row>
      <xdr:rowOff>3264</xdr:rowOff>
    </xdr:to>
    <xdr:sp macro="" textlink="">
      <xdr:nvSpPr>
        <xdr:cNvPr id="69" name="楕円 68"/>
        <xdr:cNvSpPr/>
      </xdr:nvSpPr>
      <xdr:spPr bwMode="auto">
        <a:xfrm>
          <a:off x="5600700" y="286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89641</xdr:rowOff>
    </xdr:from>
    <xdr:ext cx="762000" cy="259045"/>
    <xdr:sp macro="" textlink="">
      <xdr:nvSpPr>
        <xdr:cNvPr id="70" name="人口1人当たり決算額の推移該当値テキスト130"/>
        <xdr:cNvSpPr txBox="1"/>
      </xdr:nvSpPr>
      <xdr:spPr>
        <a:xfrm>
          <a:off x="5740400" y="27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60598</xdr:rowOff>
    </xdr:from>
    <xdr:to>
      <xdr:col>26</xdr:col>
      <xdr:colOff>101600</xdr:colOff>
      <xdr:row>16</xdr:row>
      <xdr:rowOff>162198</xdr:rowOff>
    </xdr:to>
    <xdr:sp macro="" textlink="">
      <xdr:nvSpPr>
        <xdr:cNvPr id="71" name="楕円 70"/>
        <xdr:cNvSpPr/>
      </xdr:nvSpPr>
      <xdr:spPr bwMode="auto">
        <a:xfrm>
          <a:off x="49530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925</xdr:rowOff>
    </xdr:from>
    <xdr:ext cx="736600" cy="259045"/>
    <xdr:sp macro="" textlink="">
      <xdr:nvSpPr>
        <xdr:cNvPr id="72" name="テキスト ボックス 71"/>
        <xdr:cNvSpPr txBox="1"/>
      </xdr:nvSpPr>
      <xdr:spPr>
        <a:xfrm>
          <a:off x="4622800" y="262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39395</xdr:rowOff>
    </xdr:from>
    <xdr:to>
      <xdr:col>22</xdr:col>
      <xdr:colOff>165100</xdr:colOff>
      <xdr:row>16</xdr:row>
      <xdr:rowOff>140995</xdr:rowOff>
    </xdr:to>
    <xdr:sp macro="" textlink="">
      <xdr:nvSpPr>
        <xdr:cNvPr id="73" name="楕円 72"/>
        <xdr:cNvSpPr/>
      </xdr:nvSpPr>
      <xdr:spPr bwMode="auto">
        <a:xfrm>
          <a:off x="42545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151172</xdr:rowOff>
    </xdr:from>
    <xdr:ext cx="762000" cy="259045"/>
    <xdr:sp macro="" textlink="">
      <xdr:nvSpPr>
        <xdr:cNvPr id="74" name="テキスト ボックス 73"/>
        <xdr:cNvSpPr txBox="1"/>
      </xdr:nvSpPr>
      <xdr:spPr>
        <a:xfrm>
          <a:off x="3924300" y="25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26251</xdr:rowOff>
    </xdr:from>
    <xdr:to>
      <xdr:col>19</xdr:col>
      <xdr:colOff>38100</xdr:colOff>
      <xdr:row>16</xdr:row>
      <xdr:rowOff>127851</xdr:rowOff>
    </xdr:to>
    <xdr:sp macro="" textlink="">
      <xdr:nvSpPr>
        <xdr:cNvPr id="75" name="楕円 74"/>
        <xdr:cNvSpPr/>
      </xdr:nvSpPr>
      <xdr:spPr bwMode="auto">
        <a:xfrm>
          <a:off x="3556000" y="281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138028</xdr:rowOff>
    </xdr:from>
    <xdr:ext cx="762000" cy="259045"/>
    <xdr:sp macro="" textlink="">
      <xdr:nvSpPr>
        <xdr:cNvPr id="76" name="テキスト ボックス 75"/>
        <xdr:cNvSpPr txBox="1"/>
      </xdr:nvSpPr>
      <xdr:spPr>
        <a:xfrm>
          <a:off x="3225800" y="25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82486</xdr:rowOff>
    </xdr:from>
    <xdr:to>
      <xdr:col>15</xdr:col>
      <xdr:colOff>101600</xdr:colOff>
      <xdr:row>17</xdr:row>
      <xdr:rowOff>12636</xdr:rowOff>
    </xdr:to>
    <xdr:sp macro="" textlink="">
      <xdr:nvSpPr>
        <xdr:cNvPr id="77" name="楕円 76"/>
        <xdr:cNvSpPr/>
      </xdr:nvSpPr>
      <xdr:spPr bwMode="auto">
        <a:xfrm>
          <a:off x="2857500" y="28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22813</xdr:rowOff>
    </xdr:from>
    <xdr:ext cx="762000" cy="259045"/>
    <xdr:sp macro="" textlink="">
      <xdr:nvSpPr>
        <xdr:cNvPr id="78" name="テキスト ボックス 77"/>
        <xdr:cNvSpPr txBox="1"/>
      </xdr:nvSpPr>
      <xdr:spPr>
        <a:xfrm>
          <a:off x="2527300" y="264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39936</xdr:rowOff>
    </xdr:from>
    <xdr:to>
      <xdr:col>29</xdr:col>
      <xdr:colOff>127000</xdr:colOff>
      <xdr:row>37</xdr:row>
      <xdr:rowOff>78732</xdr:rowOff>
    </xdr:to>
    <xdr:cxnSp macro="">
      <xdr:nvCxnSpPr>
        <xdr:cNvPr id="113" name="直線コネクタ 112"/>
        <xdr:cNvCxnSpPr/>
      </xdr:nvCxnSpPr>
      <xdr:spPr bwMode="auto">
        <a:xfrm>
          <a:off x="5003800" y="7164636"/>
          <a:ext cx="6477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38140</xdr:rowOff>
    </xdr:from>
    <xdr:to>
      <xdr:col>26</xdr:col>
      <xdr:colOff>50800</xdr:colOff>
      <xdr:row>37</xdr:row>
      <xdr:rowOff>39936</xdr:rowOff>
    </xdr:to>
    <xdr:cxnSp macro="">
      <xdr:nvCxnSpPr>
        <xdr:cNvPr id="116" name="直線コネクタ 115"/>
        <xdr:cNvCxnSpPr/>
      </xdr:nvCxnSpPr>
      <xdr:spPr bwMode="auto">
        <a:xfrm>
          <a:off x="4305300" y="7162840"/>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8128</xdr:rowOff>
    </xdr:from>
    <xdr:to>
      <xdr:col>22</xdr:col>
      <xdr:colOff>114300</xdr:colOff>
      <xdr:row>37</xdr:row>
      <xdr:rowOff>38140</xdr:rowOff>
    </xdr:to>
    <xdr:cxnSp macro="">
      <xdr:nvCxnSpPr>
        <xdr:cNvPr id="119" name="直線コネクタ 118"/>
        <xdr:cNvCxnSpPr/>
      </xdr:nvCxnSpPr>
      <xdr:spPr bwMode="auto">
        <a:xfrm>
          <a:off x="3606800" y="7132828"/>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8128</xdr:rowOff>
    </xdr:from>
    <xdr:to>
      <xdr:col>18</xdr:col>
      <xdr:colOff>177800</xdr:colOff>
      <xdr:row>37</xdr:row>
      <xdr:rowOff>8977</xdr:rowOff>
    </xdr:to>
    <xdr:cxnSp macro="">
      <xdr:nvCxnSpPr>
        <xdr:cNvPr id="122" name="直線コネクタ 121"/>
        <xdr:cNvCxnSpPr/>
      </xdr:nvCxnSpPr>
      <xdr:spPr bwMode="auto">
        <a:xfrm flipV="1">
          <a:off x="2908300" y="7132828"/>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27932</xdr:rowOff>
    </xdr:from>
    <xdr:to>
      <xdr:col>29</xdr:col>
      <xdr:colOff>177800</xdr:colOff>
      <xdr:row>37</xdr:row>
      <xdr:rowOff>129532</xdr:rowOff>
    </xdr:to>
    <xdr:sp macro="" textlink="">
      <xdr:nvSpPr>
        <xdr:cNvPr id="132" name="楕円 131"/>
        <xdr:cNvSpPr/>
      </xdr:nvSpPr>
      <xdr:spPr bwMode="auto">
        <a:xfrm>
          <a:off x="5600700" y="715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xdr:rowOff>
    </xdr:from>
    <xdr:ext cx="762000" cy="259045"/>
    <xdr:sp macro="" textlink="">
      <xdr:nvSpPr>
        <xdr:cNvPr id="133" name="人口1人当たり決算額の推移該当値テキスト445"/>
        <xdr:cNvSpPr txBox="1"/>
      </xdr:nvSpPr>
      <xdr:spPr>
        <a:xfrm>
          <a:off x="5740400" y="71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160586</xdr:rowOff>
    </xdr:from>
    <xdr:to>
      <xdr:col>26</xdr:col>
      <xdr:colOff>101600</xdr:colOff>
      <xdr:row>37</xdr:row>
      <xdr:rowOff>90736</xdr:rowOff>
    </xdr:to>
    <xdr:sp macro="" textlink="">
      <xdr:nvSpPr>
        <xdr:cNvPr id="134" name="楕円 133"/>
        <xdr:cNvSpPr/>
      </xdr:nvSpPr>
      <xdr:spPr bwMode="auto">
        <a:xfrm>
          <a:off x="49530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75513</xdr:rowOff>
    </xdr:from>
    <xdr:ext cx="736600" cy="259045"/>
    <xdr:sp macro="" textlink="">
      <xdr:nvSpPr>
        <xdr:cNvPr id="135" name="テキスト ボックス 134"/>
        <xdr:cNvSpPr txBox="1"/>
      </xdr:nvSpPr>
      <xdr:spPr>
        <a:xfrm>
          <a:off x="4622800" y="720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158790</xdr:rowOff>
    </xdr:from>
    <xdr:to>
      <xdr:col>22</xdr:col>
      <xdr:colOff>165100</xdr:colOff>
      <xdr:row>37</xdr:row>
      <xdr:rowOff>88940</xdr:rowOff>
    </xdr:to>
    <xdr:sp macro="" textlink="">
      <xdr:nvSpPr>
        <xdr:cNvPr id="136" name="楕円 135"/>
        <xdr:cNvSpPr/>
      </xdr:nvSpPr>
      <xdr:spPr bwMode="auto">
        <a:xfrm>
          <a:off x="4254500" y="711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73717</xdr:rowOff>
    </xdr:from>
    <xdr:ext cx="762000" cy="259045"/>
    <xdr:sp macro="" textlink="">
      <xdr:nvSpPr>
        <xdr:cNvPr id="137" name="テキスト ボックス 136"/>
        <xdr:cNvSpPr txBox="1"/>
      </xdr:nvSpPr>
      <xdr:spPr>
        <a:xfrm>
          <a:off x="3924300" y="71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128778</xdr:rowOff>
    </xdr:from>
    <xdr:to>
      <xdr:col>19</xdr:col>
      <xdr:colOff>38100</xdr:colOff>
      <xdr:row>37</xdr:row>
      <xdr:rowOff>58928</xdr:rowOff>
    </xdr:to>
    <xdr:sp macro="" textlink="">
      <xdr:nvSpPr>
        <xdr:cNvPr id="138" name="楕円 137"/>
        <xdr:cNvSpPr/>
      </xdr:nvSpPr>
      <xdr:spPr bwMode="auto">
        <a:xfrm>
          <a:off x="3556000" y="708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43705</xdr:rowOff>
    </xdr:from>
    <xdr:ext cx="762000" cy="259045"/>
    <xdr:sp macro="" textlink="">
      <xdr:nvSpPr>
        <xdr:cNvPr id="139" name="テキスト ボックス 138"/>
        <xdr:cNvSpPr txBox="1"/>
      </xdr:nvSpPr>
      <xdr:spPr>
        <a:xfrm>
          <a:off x="32258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129627</xdr:rowOff>
    </xdr:from>
    <xdr:to>
      <xdr:col>15</xdr:col>
      <xdr:colOff>101600</xdr:colOff>
      <xdr:row>37</xdr:row>
      <xdr:rowOff>59777</xdr:rowOff>
    </xdr:to>
    <xdr:sp macro="" textlink="">
      <xdr:nvSpPr>
        <xdr:cNvPr id="140" name="楕円 139"/>
        <xdr:cNvSpPr/>
      </xdr:nvSpPr>
      <xdr:spPr bwMode="auto">
        <a:xfrm>
          <a:off x="2857500" y="708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44554</xdr:rowOff>
    </xdr:from>
    <xdr:ext cx="762000" cy="259045"/>
    <xdr:sp macro="" textlink="">
      <xdr:nvSpPr>
        <xdr:cNvPr id="141" name="テキスト ボックス 140"/>
        <xdr:cNvSpPr txBox="1"/>
      </xdr:nvSpPr>
      <xdr:spPr>
        <a:xfrm>
          <a:off x="2527300" y="716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xdr:rowOff>
    </xdr:from>
    <xdr:to>
      <xdr:col>24</xdr:col>
      <xdr:colOff>63500</xdr:colOff>
      <xdr:row>37</xdr:row>
      <xdr:rowOff>14675</xdr:rowOff>
    </xdr:to>
    <xdr:cxnSp macro="">
      <xdr:nvCxnSpPr>
        <xdr:cNvPr id="61" name="直線コネクタ 60"/>
        <xdr:cNvCxnSpPr/>
      </xdr:nvCxnSpPr>
      <xdr:spPr>
        <a:xfrm>
          <a:off x="3797300" y="6343733"/>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156273</xdr:rowOff>
    </xdr:from>
    <xdr:to>
      <xdr:col>19</xdr:col>
      <xdr:colOff>177800</xdr:colOff>
      <xdr:row>37</xdr:row>
      <xdr:rowOff>83</xdr:rowOff>
    </xdr:to>
    <xdr:cxnSp macro="">
      <xdr:nvCxnSpPr>
        <xdr:cNvPr id="64" name="直線コネクタ 63"/>
        <xdr:cNvCxnSpPr/>
      </xdr:nvCxnSpPr>
      <xdr:spPr>
        <a:xfrm>
          <a:off x="2908300" y="6328473"/>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149206</xdr:rowOff>
    </xdr:from>
    <xdr:to>
      <xdr:col>15</xdr:col>
      <xdr:colOff>50800</xdr:colOff>
      <xdr:row>36</xdr:row>
      <xdr:rowOff>156273</xdr:rowOff>
    </xdr:to>
    <xdr:cxnSp macro="">
      <xdr:nvCxnSpPr>
        <xdr:cNvPr id="67" name="直線コネクタ 66"/>
        <xdr:cNvCxnSpPr/>
      </xdr:nvCxnSpPr>
      <xdr:spPr>
        <a:xfrm>
          <a:off x="2019300" y="6321406"/>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149206</xdr:rowOff>
    </xdr:from>
    <xdr:to>
      <xdr:col>10</xdr:col>
      <xdr:colOff>114300</xdr:colOff>
      <xdr:row>37</xdr:row>
      <xdr:rowOff>29172</xdr:rowOff>
    </xdr:to>
    <xdr:cxnSp macro="">
      <xdr:nvCxnSpPr>
        <xdr:cNvPr id="70" name="直線コネクタ 69"/>
        <xdr:cNvCxnSpPr/>
      </xdr:nvCxnSpPr>
      <xdr:spPr>
        <a:xfrm flipV="1">
          <a:off x="1130300" y="6321406"/>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135325</xdr:rowOff>
    </xdr:from>
    <xdr:to>
      <xdr:col>24</xdr:col>
      <xdr:colOff>114300</xdr:colOff>
      <xdr:row>37</xdr:row>
      <xdr:rowOff>65475</xdr:rowOff>
    </xdr:to>
    <xdr:sp macro="" textlink="">
      <xdr:nvSpPr>
        <xdr:cNvPr id="80" name="楕円 79"/>
        <xdr:cNvSpPr/>
      </xdr:nvSpPr>
      <xdr:spPr>
        <a:xfrm>
          <a:off x="45847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158202</xdr:rowOff>
    </xdr:from>
    <xdr:ext cx="534377" cy="259045"/>
    <xdr:sp macro="" textlink="">
      <xdr:nvSpPr>
        <xdr:cNvPr id="81" name="人件費該当値テキスト"/>
        <xdr:cNvSpPr txBox="1"/>
      </xdr:nvSpPr>
      <xdr:spPr>
        <a:xfrm>
          <a:off x="4686300" y="61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120733</xdr:rowOff>
    </xdr:from>
    <xdr:to>
      <xdr:col>20</xdr:col>
      <xdr:colOff>38100</xdr:colOff>
      <xdr:row>37</xdr:row>
      <xdr:rowOff>50883</xdr:rowOff>
    </xdr:to>
    <xdr:sp macro="" textlink="">
      <xdr:nvSpPr>
        <xdr:cNvPr id="82" name="楕円 81"/>
        <xdr:cNvSpPr/>
      </xdr:nvSpPr>
      <xdr:spPr>
        <a:xfrm>
          <a:off x="3746500" y="62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67410</xdr:rowOff>
    </xdr:from>
    <xdr:ext cx="534377" cy="259045"/>
    <xdr:sp macro="" textlink="">
      <xdr:nvSpPr>
        <xdr:cNvPr id="83" name="テキスト ボックス 82"/>
        <xdr:cNvSpPr txBox="1"/>
      </xdr:nvSpPr>
      <xdr:spPr>
        <a:xfrm>
          <a:off x="3530111" y="60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105473</xdr:rowOff>
    </xdr:from>
    <xdr:to>
      <xdr:col>15</xdr:col>
      <xdr:colOff>101600</xdr:colOff>
      <xdr:row>37</xdr:row>
      <xdr:rowOff>35623</xdr:rowOff>
    </xdr:to>
    <xdr:sp macro="" textlink="">
      <xdr:nvSpPr>
        <xdr:cNvPr id="84" name="楕円 83"/>
        <xdr:cNvSpPr/>
      </xdr:nvSpPr>
      <xdr:spPr>
        <a:xfrm>
          <a:off x="2857500" y="62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52150</xdr:rowOff>
    </xdr:from>
    <xdr:ext cx="534377" cy="259045"/>
    <xdr:sp macro="" textlink="">
      <xdr:nvSpPr>
        <xdr:cNvPr id="85" name="テキスト ボックス 84"/>
        <xdr:cNvSpPr txBox="1"/>
      </xdr:nvSpPr>
      <xdr:spPr>
        <a:xfrm>
          <a:off x="2641111" y="6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98406</xdr:rowOff>
    </xdr:from>
    <xdr:to>
      <xdr:col>10</xdr:col>
      <xdr:colOff>165100</xdr:colOff>
      <xdr:row>37</xdr:row>
      <xdr:rowOff>28556</xdr:rowOff>
    </xdr:to>
    <xdr:sp macro="" textlink="">
      <xdr:nvSpPr>
        <xdr:cNvPr id="86" name="楕円 85"/>
        <xdr:cNvSpPr/>
      </xdr:nvSpPr>
      <xdr:spPr>
        <a:xfrm>
          <a:off x="1968500" y="62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19683</xdr:rowOff>
    </xdr:from>
    <xdr:ext cx="534377" cy="259045"/>
    <xdr:sp macro="" textlink="">
      <xdr:nvSpPr>
        <xdr:cNvPr id="87" name="テキスト ボックス 86"/>
        <xdr:cNvSpPr txBox="1"/>
      </xdr:nvSpPr>
      <xdr:spPr>
        <a:xfrm>
          <a:off x="1752111" y="63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88" name="楕円 87"/>
        <xdr:cNvSpPr/>
      </xdr:nvSpPr>
      <xdr:spPr>
        <a:xfrm>
          <a:off x="1079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89" name="テキスト ボックス 88"/>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170104</xdr:rowOff>
    </xdr:from>
    <xdr:to>
      <xdr:col>24</xdr:col>
      <xdr:colOff>63500</xdr:colOff>
      <xdr:row>58</xdr:row>
      <xdr:rowOff>22199</xdr:rowOff>
    </xdr:to>
    <xdr:cxnSp macro="">
      <xdr:nvCxnSpPr>
        <xdr:cNvPr id="121" name="直線コネクタ 120"/>
        <xdr:cNvCxnSpPr/>
      </xdr:nvCxnSpPr>
      <xdr:spPr>
        <a:xfrm>
          <a:off x="3797300" y="9942754"/>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141398</xdr:rowOff>
    </xdr:from>
    <xdr:to>
      <xdr:col>19</xdr:col>
      <xdr:colOff>177800</xdr:colOff>
      <xdr:row>57</xdr:row>
      <xdr:rowOff>170104</xdr:rowOff>
    </xdr:to>
    <xdr:cxnSp macro="">
      <xdr:nvCxnSpPr>
        <xdr:cNvPr id="124" name="直線コネクタ 123"/>
        <xdr:cNvCxnSpPr/>
      </xdr:nvCxnSpPr>
      <xdr:spPr>
        <a:xfrm>
          <a:off x="2908300" y="9914048"/>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141398</xdr:rowOff>
    </xdr:from>
    <xdr:to>
      <xdr:col>15</xdr:col>
      <xdr:colOff>50800</xdr:colOff>
      <xdr:row>57</xdr:row>
      <xdr:rowOff>170397</xdr:rowOff>
    </xdr:to>
    <xdr:cxnSp macro="">
      <xdr:nvCxnSpPr>
        <xdr:cNvPr id="127" name="直線コネクタ 126"/>
        <xdr:cNvCxnSpPr/>
      </xdr:nvCxnSpPr>
      <xdr:spPr>
        <a:xfrm flipV="1">
          <a:off x="2019300" y="991404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170397</xdr:rowOff>
    </xdr:from>
    <xdr:to>
      <xdr:col>10</xdr:col>
      <xdr:colOff>114300</xdr:colOff>
      <xdr:row>58</xdr:row>
      <xdr:rowOff>24420</xdr:rowOff>
    </xdr:to>
    <xdr:cxnSp macro="">
      <xdr:nvCxnSpPr>
        <xdr:cNvPr id="130" name="直線コネクタ 129"/>
        <xdr:cNvCxnSpPr/>
      </xdr:nvCxnSpPr>
      <xdr:spPr>
        <a:xfrm flipV="1">
          <a:off x="1130300" y="994304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142849</xdr:rowOff>
    </xdr:from>
    <xdr:to>
      <xdr:col>24</xdr:col>
      <xdr:colOff>114300</xdr:colOff>
      <xdr:row>58</xdr:row>
      <xdr:rowOff>72999</xdr:rowOff>
    </xdr:to>
    <xdr:sp macro="" textlink="">
      <xdr:nvSpPr>
        <xdr:cNvPr id="140" name="楕円 139"/>
        <xdr:cNvSpPr/>
      </xdr:nvSpPr>
      <xdr:spPr>
        <a:xfrm>
          <a:off x="4584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121276</xdr:rowOff>
    </xdr:from>
    <xdr:ext cx="534377" cy="259045"/>
    <xdr:sp macro="" textlink="">
      <xdr:nvSpPr>
        <xdr:cNvPr id="141" name="物件費該当値テキスト"/>
        <xdr:cNvSpPr txBox="1"/>
      </xdr:nvSpPr>
      <xdr:spPr>
        <a:xfrm>
          <a:off x="4686300" y="98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119304</xdr:rowOff>
    </xdr:from>
    <xdr:to>
      <xdr:col>20</xdr:col>
      <xdr:colOff>38100</xdr:colOff>
      <xdr:row>58</xdr:row>
      <xdr:rowOff>49454</xdr:rowOff>
    </xdr:to>
    <xdr:sp macro="" textlink="">
      <xdr:nvSpPr>
        <xdr:cNvPr id="142" name="楕円 141"/>
        <xdr:cNvSpPr/>
      </xdr:nvSpPr>
      <xdr:spPr>
        <a:xfrm>
          <a:off x="3746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40581</xdr:rowOff>
    </xdr:from>
    <xdr:ext cx="534377" cy="259045"/>
    <xdr:sp macro="" textlink="">
      <xdr:nvSpPr>
        <xdr:cNvPr id="143" name="テキスト ボックス 142"/>
        <xdr:cNvSpPr txBox="1"/>
      </xdr:nvSpPr>
      <xdr:spPr>
        <a:xfrm>
          <a:off x="3530111" y="99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90598</xdr:rowOff>
    </xdr:from>
    <xdr:to>
      <xdr:col>15</xdr:col>
      <xdr:colOff>101600</xdr:colOff>
      <xdr:row>58</xdr:row>
      <xdr:rowOff>20748</xdr:rowOff>
    </xdr:to>
    <xdr:sp macro="" textlink="">
      <xdr:nvSpPr>
        <xdr:cNvPr id="144" name="楕円 143"/>
        <xdr:cNvSpPr/>
      </xdr:nvSpPr>
      <xdr:spPr>
        <a:xfrm>
          <a:off x="28575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11875</xdr:rowOff>
    </xdr:from>
    <xdr:ext cx="534377" cy="259045"/>
    <xdr:sp macro="" textlink="">
      <xdr:nvSpPr>
        <xdr:cNvPr id="145" name="テキスト ボックス 144"/>
        <xdr:cNvSpPr txBox="1"/>
      </xdr:nvSpPr>
      <xdr:spPr>
        <a:xfrm>
          <a:off x="2641111" y="9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119597</xdr:rowOff>
    </xdr:from>
    <xdr:to>
      <xdr:col>10</xdr:col>
      <xdr:colOff>165100</xdr:colOff>
      <xdr:row>58</xdr:row>
      <xdr:rowOff>49747</xdr:rowOff>
    </xdr:to>
    <xdr:sp macro="" textlink="">
      <xdr:nvSpPr>
        <xdr:cNvPr id="146" name="楕円 145"/>
        <xdr:cNvSpPr/>
      </xdr:nvSpPr>
      <xdr:spPr>
        <a:xfrm>
          <a:off x="1968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40874</xdr:rowOff>
    </xdr:from>
    <xdr:ext cx="534377" cy="259045"/>
    <xdr:sp macro="" textlink="">
      <xdr:nvSpPr>
        <xdr:cNvPr id="147" name="テキスト ボックス 146"/>
        <xdr:cNvSpPr txBox="1"/>
      </xdr:nvSpPr>
      <xdr:spPr>
        <a:xfrm>
          <a:off x="1752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145070</xdr:rowOff>
    </xdr:from>
    <xdr:to>
      <xdr:col>6</xdr:col>
      <xdr:colOff>38100</xdr:colOff>
      <xdr:row>58</xdr:row>
      <xdr:rowOff>75220</xdr:rowOff>
    </xdr:to>
    <xdr:sp macro="" textlink="">
      <xdr:nvSpPr>
        <xdr:cNvPr id="148" name="楕円 147"/>
        <xdr:cNvSpPr/>
      </xdr:nvSpPr>
      <xdr:spPr>
        <a:xfrm>
          <a:off x="1079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66347</xdr:rowOff>
    </xdr:from>
    <xdr:ext cx="534377" cy="259045"/>
    <xdr:sp macro="" textlink="">
      <xdr:nvSpPr>
        <xdr:cNvPr id="149" name="テキスト ボックス 148"/>
        <xdr:cNvSpPr txBox="1"/>
      </xdr:nvSpPr>
      <xdr:spPr>
        <a:xfrm>
          <a:off x="863111" y="10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52694</xdr:rowOff>
    </xdr:from>
    <xdr:to>
      <xdr:col>24</xdr:col>
      <xdr:colOff>63500</xdr:colOff>
      <xdr:row>78</xdr:row>
      <xdr:rowOff>56900</xdr:rowOff>
    </xdr:to>
    <xdr:cxnSp macro="">
      <xdr:nvCxnSpPr>
        <xdr:cNvPr id="176" name="直線コネクタ 175"/>
        <xdr:cNvCxnSpPr/>
      </xdr:nvCxnSpPr>
      <xdr:spPr>
        <a:xfrm>
          <a:off x="3797300" y="13425794"/>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52694</xdr:rowOff>
    </xdr:from>
    <xdr:to>
      <xdr:col>19</xdr:col>
      <xdr:colOff>177800</xdr:colOff>
      <xdr:row>78</xdr:row>
      <xdr:rowOff>80676</xdr:rowOff>
    </xdr:to>
    <xdr:cxnSp macro="">
      <xdr:nvCxnSpPr>
        <xdr:cNvPr id="179" name="直線コネクタ 178"/>
        <xdr:cNvCxnSpPr/>
      </xdr:nvCxnSpPr>
      <xdr:spPr>
        <a:xfrm flipV="1">
          <a:off x="2908300" y="1342579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80676</xdr:rowOff>
    </xdr:from>
    <xdr:to>
      <xdr:col>15</xdr:col>
      <xdr:colOff>50800</xdr:colOff>
      <xdr:row>78</xdr:row>
      <xdr:rowOff>101981</xdr:rowOff>
    </xdr:to>
    <xdr:cxnSp macro="">
      <xdr:nvCxnSpPr>
        <xdr:cNvPr id="182" name="直線コネクタ 181"/>
        <xdr:cNvCxnSpPr/>
      </xdr:nvCxnSpPr>
      <xdr:spPr>
        <a:xfrm flipV="1">
          <a:off x="2019300" y="13453776"/>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90413</xdr:rowOff>
    </xdr:from>
    <xdr:to>
      <xdr:col>10</xdr:col>
      <xdr:colOff>114300</xdr:colOff>
      <xdr:row>78</xdr:row>
      <xdr:rowOff>101981</xdr:rowOff>
    </xdr:to>
    <xdr:cxnSp macro="">
      <xdr:nvCxnSpPr>
        <xdr:cNvPr id="185" name="直線コネクタ 184"/>
        <xdr:cNvCxnSpPr/>
      </xdr:nvCxnSpPr>
      <xdr:spPr>
        <a:xfrm>
          <a:off x="1130300" y="13463513"/>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6100</xdr:rowOff>
    </xdr:from>
    <xdr:to>
      <xdr:col>24</xdr:col>
      <xdr:colOff>114300</xdr:colOff>
      <xdr:row>78</xdr:row>
      <xdr:rowOff>107700</xdr:rowOff>
    </xdr:to>
    <xdr:sp macro="" textlink="">
      <xdr:nvSpPr>
        <xdr:cNvPr id="195" name="楕円 194"/>
        <xdr:cNvSpPr/>
      </xdr:nvSpPr>
      <xdr:spPr>
        <a:xfrm>
          <a:off x="45847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92477</xdr:rowOff>
    </xdr:from>
    <xdr:ext cx="469744" cy="259045"/>
    <xdr:sp macro="" textlink="">
      <xdr:nvSpPr>
        <xdr:cNvPr id="196" name="維持補修費該当値テキスト"/>
        <xdr:cNvSpPr txBox="1"/>
      </xdr:nvSpPr>
      <xdr:spPr>
        <a:xfrm>
          <a:off x="4686300" y="1329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xdr:rowOff>
    </xdr:from>
    <xdr:to>
      <xdr:col>20</xdr:col>
      <xdr:colOff>38100</xdr:colOff>
      <xdr:row>78</xdr:row>
      <xdr:rowOff>103494</xdr:rowOff>
    </xdr:to>
    <xdr:sp macro="" textlink="">
      <xdr:nvSpPr>
        <xdr:cNvPr id="197" name="楕円 196"/>
        <xdr:cNvSpPr/>
      </xdr:nvSpPr>
      <xdr:spPr>
        <a:xfrm>
          <a:off x="3746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94621</xdr:rowOff>
    </xdr:from>
    <xdr:ext cx="469744" cy="259045"/>
    <xdr:sp macro="" textlink="">
      <xdr:nvSpPr>
        <xdr:cNvPr id="198" name="テキスト ボックス 197"/>
        <xdr:cNvSpPr txBox="1"/>
      </xdr:nvSpPr>
      <xdr:spPr>
        <a:xfrm>
          <a:off x="3562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29876</xdr:rowOff>
    </xdr:from>
    <xdr:to>
      <xdr:col>15</xdr:col>
      <xdr:colOff>101600</xdr:colOff>
      <xdr:row>78</xdr:row>
      <xdr:rowOff>131476</xdr:rowOff>
    </xdr:to>
    <xdr:sp macro="" textlink="">
      <xdr:nvSpPr>
        <xdr:cNvPr id="199" name="楕円 198"/>
        <xdr:cNvSpPr/>
      </xdr:nvSpPr>
      <xdr:spPr>
        <a:xfrm>
          <a:off x="28575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122603</xdr:rowOff>
    </xdr:from>
    <xdr:ext cx="469744" cy="259045"/>
    <xdr:sp macro="" textlink="">
      <xdr:nvSpPr>
        <xdr:cNvPr id="200" name="テキスト ボックス 199"/>
        <xdr:cNvSpPr txBox="1"/>
      </xdr:nvSpPr>
      <xdr:spPr>
        <a:xfrm>
          <a:off x="2673428" y="134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51181</xdr:rowOff>
    </xdr:from>
    <xdr:to>
      <xdr:col>10</xdr:col>
      <xdr:colOff>165100</xdr:colOff>
      <xdr:row>78</xdr:row>
      <xdr:rowOff>152781</xdr:rowOff>
    </xdr:to>
    <xdr:sp macro="" textlink="">
      <xdr:nvSpPr>
        <xdr:cNvPr id="201" name="楕円 200"/>
        <xdr:cNvSpPr/>
      </xdr:nvSpPr>
      <xdr:spPr>
        <a:xfrm>
          <a:off x="1968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143908</xdr:rowOff>
    </xdr:from>
    <xdr:ext cx="378565" cy="259045"/>
    <xdr:sp macro="" textlink="">
      <xdr:nvSpPr>
        <xdr:cNvPr id="202" name="テキスト ボックス 201"/>
        <xdr:cNvSpPr txBox="1"/>
      </xdr:nvSpPr>
      <xdr:spPr>
        <a:xfrm>
          <a:off x="1830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39613</xdr:rowOff>
    </xdr:from>
    <xdr:to>
      <xdr:col>6</xdr:col>
      <xdr:colOff>38100</xdr:colOff>
      <xdr:row>78</xdr:row>
      <xdr:rowOff>141213</xdr:rowOff>
    </xdr:to>
    <xdr:sp macro="" textlink="">
      <xdr:nvSpPr>
        <xdr:cNvPr id="203" name="楕円 202"/>
        <xdr:cNvSpPr/>
      </xdr:nvSpPr>
      <xdr:spPr>
        <a:xfrm>
          <a:off x="1079500" y="13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132340</xdr:rowOff>
    </xdr:from>
    <xdr:ext cx="469744" cy="259045"/>
    <xdr:sp macro="" textlink="">
      <xdr:nvSpPr>
        <xdr:cNvPr id="204" name="テキスト ボックス 203"/>
        <xdr:cNvSpPr txBox="1"/>
      </xdr:nvSpPr>
      <xdr:spPr>
        <a:xfrm>
          <a:off x="895428" y="135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167483</xdr:rowOff>
    </xdr:from>
    <xdr:to>
      <xdr:col>24</xdr:col>
      <xdr:colOff>63500</xdr:colOff>
      <xdr:row>96</xdr:row>
      <xdr:rowOff>27412</xdr:rowOff>
    </xdr:to>
    <xdr:cxnSp macro="">
      <xdr:nvCxnSpPr>
        <xdr:cNvPr id="232" name="直線コネクタ 231"/>
        <xdr:cNvCxnSpPr/>
      </xdr:nvCxnSpPr>
      <xdr:spPr>
        <a:xfrm flipV="1">
          <a:off x="3797300" y="16455233"/>
          <a:ext cx="8382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27412</xdr:rowOff>
    </xdr:from>
    <xdr:to>
      <xdr:col>19</xdr:col>
      <xdr:colOff>177800</xdr:colOff>
      <xdr:row>96</xdr:row>
      <xdr:rowOff>82336</xdr:rowOff>
    </xdr:to>
    <xdr:cxnSp macro="">
      <xdr:nvCxnSpPr>
        <xdr:cNvPr id="235" name="直線コネクタ 234"/>
        <xdr:cNvCxnSpPr/>
      </xdr:nvCxnSpPr>
      <xdr:spPr>
        <a:xfrm flipV="1">
          <a:off x="2908300" y="16486612"/>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82336</xdr:rowOff>
    </xdr:from>
    <xdr:to>
      <xdr:col>15</xdr:col>
      <xdr:colOff>50800</xdr:colOff>
      <xdr:row>96</xdr:row>
      <xdr:rowOff>92852</xdr:rowOff>
    </xdr:to>
    <xdr:cxnSp macro="">
      <xdr:nvCxnSpPr>
        <xdr:cNvPr id="238" name="直線コネクタ 237"/>
        <xdr:cNvCxnSpPr/>
      </xdr:nvCxnSpPr>
      <xdr:spPr>
        <a:xfrm flipV="1">
          <a:off x="2019300" y="1654153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92852</xdr:rowOff>
    </xdr:from>
    <xdr:to>
      <xdr:col>10</xdr:col>
      <xdr:colOff>114300</xdr:colOff>
      <xdr:row>97</xdr:row>
      <xdr:rowOff>8530</xdr:rowOff>
    </xdr:to>
    <xdr:cxnSp macro="">
      <xdr:nvCxnSpPr>
        <xdr:cNvPr id="241" name="直線コネクタ 240"/>
        <xdr:cNvCxnSpPr/>
      </xdr:nvCxnSpPr>
      <xdr:spPr>
        <a:xfrm flipV="1">
          <a:off x="1130300" y="16552052"/>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116683</xdr:rowOff>
    </xdr:from>
    <xdr:to>
      <xdr:col>24</xdr:col>
      <xdr:colOff>114300</xdr:colOff>
      <xdr:row>96</xdr:row>
      <xdr:rowOff>46833</xdr:rowOff>
    </xdr:to>
    <xdr:sp macro="" textlink="">
      <xdr:nvSpPr>
        <xdr:cNvPr id="251" name="楕円 250"/>
        <xdr:cNvSpPr/>
      </xdr:nvSpPr>
      <xdr:spPr>
        <a:xfrm>
          <a:off x="4584700" y="164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139560</xdr:rowOff>
    </xdr:from>
    <xdr:ext cx="534377" cy="259045"/>
    <xdr:sp macro="" textlink="">
      <xdr:nvSpPr>
        <xdr:cNvPr id="252" name="扶助費該当値テキスト"/>
        <xdr:cNvSpPr txBox="1"/>
      </xdr:nvSpPr>
      <xdr:spPr>
        <a:xfrm>
          <a:off x="4686300" y="16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148062</xdr:rowOff>
    </xdr:from>
    <xdr:to>
      <xdr:col>20</xdr:col>
      <xdr:colOff>38100</xdr:colOff>
      <xdr:row>96</xdr:row>
      <xdr:rowOff>78212</xdr:rowOff>
    </xdr:to>
    <xdr:sp macro="" textlink="">
      <xdr:nvSpPr>
        <xdr:cNvPr id="253" name="楕円 252"/>
        <xdr:cNvSpPr/>
      </xdr:nvSpPr>
      <xdr:spPr>
        <a:xfrm>
          <a:off x="3746500" y="164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94739</xdr:rowOff>
    </xdr:from>
    <xdr:ext cx="534377" cy="259045"/>
    <xdr:sp macro="" textlink="">
      <xdr:nvSpPr>
        <xdr:cNvPr id="254" name="テキスト ボックス 253"/>
        <xdr:cNvSpPr txBox="1"/>
      </xdr:nvSpPr>
      <xdr:spPr>
        <a:xfrm>
          <a:off x="3530111" y="162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31536</xdr:rowOff>
    </xdr:from>
    <xdr:to>
      <xdr:col>15</xdr:col>
      <xdr:colOff>101600</xdr:colOff>
      <xdr:row>96</xdr:row>
      <xdr:rowOff>133136</xdr:rowOff>
    </xdr:to>
    <xdr:sp macro="" textlink="">
      <xdr:nvSpPr>
        <xdr:cNvPr id="255" name="楕円 254"/>
        <xdr:cNvSpPr/>
      </xdr:nvSpPr>
      <xdr:spPr>
        <a:xfrm>
          <a:off x="2857500" y="164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149663</xdr:rowOff>
    </xdr:from>
    <xdr:ext cx="534377" cy="259045"/>
    <xdr:sp macro="" textlink="">
      <xdr:nvSpPr>
        <xdr:cNvPr id="256" name="テキスト ボックス 255"/>
        <xdr:cNvSpPr txBox="1"/>
      </xdr:nvSpPr>
      <xdr:spPr>
        <a:xfrm>
          <a:off x="2641111" y="162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42052</xdr:rowOff>
    </xdr:from>
    <xdr:to>
      <xdr:col>10</xdr:col>
      <xdr:colOff>165100</xdr:colOff>
      <xdr:row>96</xdr:row>
      <xdr:rowOff>143652</xdr:rowOff>
    </xdr:to>
    <xdr:sp macro="" textlink="">
      <xdr:nvSpPr>
        <xdr:cNvPr id="257" name="楕円 256"/>
        <xdr:cNvSpPr/>
      </xdr:nvSpPr>
      <xdr:spPr>
        <a:xfrm>
          <a:off x="1968500" y="165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160179</xdr:rowOff>
    </xdr:from>
    <xdr:ext cx="534377" cy="259045"/>
    <xdr:sp macro="" textlink="">
      <xdr:nvSpPr>
        <xdr:cNvPr id="258" name="テキスト ボックス 257"/>
        <xdr:cNvSpPr txBox="1"/>
      </xdr:nvSpPr>
      <xdr:spPr>
        <a:xfrm>
          <a:off x="1752111" y="162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129180</xdr:rowOff>
    </xdr:from>
    <xdr:to>
      <xdr:col>6</xdr:col>
      <xdr:colOff>38100</xdr:colOff>
      <xdr:row>97</xdr:row>
      <xdr:rowOff>59330</xdr:rowOff>
    </xdr:to>
    <xdr:sp macro="" textlink="">
      <xdr:nvSpPr>
        <xdr:cNvPr id="259" name="楕円 258"/>
        <xdr:cNvSpPr/>
      </xdr:nvSpPr>
      <xdr:spPr>
        <a:xfrm>
          <a:off x="1079500" y="165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75857</xdr:rowOff>
    </xdr:from>
    <xdr:ext cx="534377" cy="259045"/>
    <xdr:sp macro="" textlink="">
      <xdr:nvSpPr>
        <xdr:cNvPr id="260" name="テキスト ボックス 259"/>
        <xdr:cNvSpPr txBox="1"/>
      </xdr:nvSpPr>
      <xdr:spPr>
        <a:xfrm>
          <a:off x="863111" y="163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126568</xdr:rowOff>
    </xdr:from>
    <xdr:to>
      <xdr:col>55</xdr:col>
      <xdr:colOff>0</xdr:colOff>
      <xdr:row>36</xdr:row>
      <xdr:rowOff>131750</xdr:rowOff>
    </xdr:to>
    <xdr:cxnSp macro="">
      <xdr:nvCxnSpPr>
        <xdr:cNvPr id="289" name="直線コネクタ 288"/>
        <xdr:cNvCxnSpPr/>
      </xdr:nvCxnSpPr>
      <xdr:spPr>
        <a:xfrm>
          <a:off x="9639300" y="6298768"/>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67463</xdr:rowOff>
    </xdr:from>
    <xdr:to>
      <xdr:col>50</xdr:col>
      <xdr:colOff>114300</xdr:colOff>
      <xdr:row>36</xdr:row>
      <xdr:rowOff>126568</xdr:rowOff>
    </xdr:to>
    <xdr:cxnSp macro="">
      <xdr:nvCxnSpPr>
        <xdr:cNvPr id="292" name="直線コネクタ 291"/>
        <xdr:cNvCxnSpPr/>
      </xdr:nvCxnSpPr>
      <xdr:spPr>
        <a:xfrm>
          <a:off x="8750300" y="6239663"/>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67463</xdr:rowOff>
    </xdr:from>
    <xdr:to>
      <xdr:col>45</xdr:col>
      <xdr:colOff>177800</xdr:colOff>
      <xdr:row>36</xdr:row>
      <xdr:rowOff>125476</xdr:rowOff>
    </xdr:to>
    <xdr:cxnSp macro="">
      <xdr:nvCxnSpPr>
        <xdr:cNvPr id="295" name="直線コネクタ 294"/>
        <xdr:cNvCxnSpPr/>
      </xdr:nvCxnSpPr>
      <xdr:spPr>
        <a:xfrm flipV="1">
          <a:off x="7861300" y="6239663"/>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125476</xdr:rowOff>
    </xdr:from>
    <xdr:to>
      <xdr:col>41</xdr:col>
      <xdr:colOff>50800</xdr:colOff>
      <xdr:row>36</xdr:row>
      <xdr:rowOff>138430</xdr:rowOff>
    </xdr:to>
    <xdr:cxnSp macro="">
      <xdr:nvCxnSpPr>
        <xdr:cNvPr id="298" name="直線コネクタ 297"/>
        <xdr:cNvCxnSpPr/>
      </xdr:nvCxnSpPr>
      <xdr:spPr>
        <a:xfrm flipV="1">
          <a:off x="6972300" y="62976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80950</xdr:rowOff>
    </xdr:from>
    <xdr:to>
      <xdr:col>55</xdr:col>
      <xdr:colOff>50800</xdr:colOff>
      <xdr:row>37</xdr:row>
      <xdr:rowOff>11100</xdr:rowOff>
    </xdr:to>
    <xdr:sp macro="" textlink="">
      <xdr:nvSpPr>
        <xdr:cNvPr id="308" name="楕円 307"/>
        <xdr:cNvSpPr/>
      </xdr:nvSpPr>
      <xdr:spPr>
        <a:xfrm>
          <a:off x="10426700" y="62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59377</xdr:rowOff>
    </xdr:from>
    <xdr:ext cx="534377" cy="259045"/>
    <xdr:sp macro="" textlink="">
      <xdr:nvSpPr>
        <xdr:cNvPr id="309" name="補助費等該当値テキスト"/>
        <xdr:cNvSpPr txBox="1"/>
      </xdr:nvSpPr>
      <xdr:spPr>
        <a:xfrm>
          <a:off x="10528300" y="62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75768</xdr:rowOff>
    </xdr:from>
    <xdr:to>
      <xdr:col>50</xdr:col>
      <xdr:colOff>165100</xdr:colOff>
      <xdr:row>37</xdr:row>
      <xdr:rowOff>5918</xdr:rowOff>
    </xdr:to>
    <xdr:sp macro="" textlink="">
      <xdr:nvSpPr>
        <xdr:cNvPr id="310" name="楕円 309"/>
        <xdr:cNvSpPr/>
      </xdr:nvSpPr>
      <xdr:spPr>
        <a:xfrm>
          <a:off x="9588500" y="62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168495</xdr:rowOff>
    </xdr:from>
    <xdr:ext cx="534377" cy="259045"/>
    <xdr:sp macro="" textlink="">
      <xdr:nvSpPr>
        <xdr:cNvPr id="311" name="テキスト ボックス 310"/>
        <xdr:cNvSpPr txBox="1"/>
      </xdr:nvSpPr>
      <xdr:spPr>
        <a:xfrm>
          <a:off x="9372111" y="63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16663</xdr:rowOff>
    </xdr:from>
    <xdr:to>
      <xdr:col>46</xdr:col>
      <xdr:colOff>38100</xdr:colOff>
      <xdr:row>36</xdr:row>
      <xdr:rowOff>118263</xdr:rowOff>
    </xdr:to>
    <xdr:sp macro="" textlink="">
      <xdr:nvSpPr>
        <xdr:cNvPr id="312" name="楕円 311"/>
        <xdr:cNvSpPr/>
      </xdr:nvSpPr>
      <xdr:spPr>
        <a:xfrm>
          <a:off x="8699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134790</xdr:rowOff>
    </xdr:from>
    <xdr:ext cx="534377" cy="259045"/>
    <xdr:sp macro="" textlink="">
      <xdr:nvSpPr>
        <xdr:cNvPr id="313" name="テキスト ボックス 312"/>
        <xdr:cNvSpPr txBox="1"/>
      </xdr:nvSpPr>
      <xdr:spPr>
        <a:xfrm>
          <a:off x="8483111" y="59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74676</xdr:rowOff>
    </xdr:from>
    <xdr:to>
      <xdr:col>41</xdr:col>
      <xdr:colOff>101600</xdr:colOff>
      <xdr:row>37</xdr:row>
      <xdr:rowOff>4826</xdr:rowOff>
    </xdr:to>
    <xdr:sp macro="" textlink="">
      <xdr:nvSpPr>
        <xdr:cNvPr id="314" name="楕円 313"/>
        <xdr:cNvSpPr/>
      </xdr:nvSpPr>
      <xdr:spPr>
        <a:xfrm>
          <a:off x="7810500" y="62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167403</xdr:rowOff>
    </xdr:from>
    <xdr:ext cx="534377" cy="259045"/>
    <xdr:sp macro="" textlink="">
      <xdr:nvSpPr>
        <xdr:cNvPr id="315" name="テキスト ボックス 314"/>
        <xdr:cNvSpPr txBox="1"/>
      </xdr:nvSpPr>
      <xdr:spPr>
        <a:xfrm>
          <a:off x="7594111" y="63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87630</xdr:rowOff>
    </xdr:from>
    <xdr:to>
      <xdr:col>36</xdr:col>
      <xdr:colOff>165100</xdr:colOff>
      <xdr:row>37</xdr:row>
      <xdr:rowOff>17780</xdr:rowOff>
    </xdr:to>
    <xdr:sp macro="" textlink="">
      <xdr:nvSpPr>
        <xdr:cNvPr id="316" name="楕円 315"/>
        <xdr:cNvSpPr/>
      </xdr:nvSpPr>
      <xdr:spPr>
        <a:xfrm>
          <a:off x="6921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8907</xdr:rowOff>
    </xdr:from>
    <xdr:ext cx="534377" cy="259045"/>
    <xdr:sp macro="" textlink="">
      <xdr:nvSpPr>
        <xdr:cNvPr id="317" name="テキスト ボックス 316"/>
        <xdr:cNvSpPr txBox="1"/>
      </xdr:nvSpPr>
      <xdr:spPr>
        <a:xfrm>
          <a:off x="6705111" y="63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8776</xdr:rowOff>
    </xdr:from>
    <xdr:to>
      <xdr:col>55</xdr:col>
      <xdr:colOff>0</xdr:colOff>
      <xdr:row>58</xdr:row>
      <xdr:rowOff>28577</xdr:rowOff>
    </xdr:to>
    <xdr:cxnSp macro="">
      <xdr:nvCxnSpPr>
        <xdr:cNvPr id="344" name="直線コネクタ 343"/>
        <xdr:cNvCxnSpPr/>
      </xdr:nvCxnSpPr>
      <xdr:spPr>
        <a:xfrm>
          <a:off x="9639300" y="9952876"/>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8776</xdr:rowOff>
    </xdr:from>
    <xdr:to>
      <xdr:col>50</xdr:col>
      <xdr:colOff>114300</xdr:colOff>
      <xdr:row>58</xdr:row>
      <xdr:rowOff>48471</xdr:rowOff>
    </xdr:to>
    <xdr:cxnSp macro="">
      <xdr:nvCxnSpPr>
        <xdr:cNvPr id="347" name="直線コネクタ 346"/>
        <xdr:cNvCxnSpPr/>
      </xdr:nvCxnSpPr>
      <xdr:spPr>
        <a:xfrm flipV="1">
          <a:off x="8750300" y="9952876"/>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101267</xdr:rowOff>
    </xdr:from>
    <xdr:to>
      <xdr:col>45</xdr:col>
      <xdr:colOff>177800</xdr:colOff>
      <xdr:row>58</xdr:row>
      <xdr:rowOff>48471</xdr:rowOff>
    </xdr:to>
    <xdr:cxnSp macro="">
      <xdr:nvCxnSpPr>
        <xdr:cNvPr id="350" name="直線コネクタ 349"/>
        <xdr:cNvCxnSpPr/>
      </xdr:nvCxnSpPr>
      <xdr:spPr>
        <a:xfrm>
          <a:off x="7861300" y="9873917"/>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101267</xdr:rowOff>
    </xdr:from>
    <xdr:to>
      <xdr:col>41</xdr:col>
      <xdr:colOff>50800</xdr:colOff>
      <xdr:row>57</xdr:row>
      <xdr:rowOff>162592</xdr:rowOff>
    </xdr:to>
    <xdr:cxnSp macro="">
      <xdr:nvCxnSpPr>
        <xdr:cNvPr id="353" name="直線コネクタ 352"/>
        <xdr:cNvCxnSpPr/>
      </xdr:nvCxnSpPr>
      <xdr:spPr>
        <a:xfrm flipV="1">
          <a:off x="6972300" y="9873917"/>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149227</xdr:rowOff>
    </xdr:from>
    <xdr:to>
      <xdr:col>55</xdr:col>
      <xdr:colOff>50800</xdr:colOff>
      <xdr:row>58</xdr:row>
      <xdr:rowOff>79377</xdr:rowOff>
    </xdr:to>
    <xdr:sp macro="" textlink="">
      <xdr:nvSpPr>
        <xdr:cNvPr id="363" name="楕円 362"/>
        <xdr:cNvSpPr/>
      </xdr:nvSpPr>
      <xdr:spPr>
        <a:xfrm>
          <a:off x="104267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64154</xdr:rowOff>
    </xdr:from>
    <xdr:ext cx="534377" cy="259045"/>
    <xdr:sp macro="" textlink="">
      <xdr:nvSpPr>
        <xdr:cNvPr id="364" name="普通建設事業費該当値テキスト"/>
        <xdr:cNvSpPr txBox="1"/>
      </xdr:nvSpPr>
      <xdr:spPr>
        <a:xfrm>
          <a:off x="10528300" y="98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129426</xdr:rowOff>
    </xdr:from>
    <xdr:to>
      <xdr:col>50</xdr:col>
      <xdr:colOff>165100</xdr:colOff>
      <xdr:row>58</xdr:row>
      <xdr:rowOff>59576</xdr:rowOff>
    </xdr:to>
    <xdr:sp macro="" textlink="">
      <xdr:nvSpPr>
        <xdr:cNvPr id="365" name="楕円 364"/>
        <xdr:cNvSpPr/>
      </xdr:nvSpPr>
      <xdr:spPr>
        <a:xfrm>
          <a:off x="9588500" y="99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50703</xdr:rowOff>
    </xdr:from>
    <xdr:ext cx="534377" cy="259045"/>
    <xdr:sp macro="" textlink="">
      <xdr:nvSpPr>
        <xdr:cNvPr id="366" name="テキスト ボックス 365"/>
        <xdr:cNvSpPr txBox="1"/>
      </xdr:nvSpPr>
      <xdr:spPr>
        <a:xfrm>
          <a:off x="9372111" y="99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169121</xdr:rowOff>
    </xdr:from>
    <xdr:to>
      <xdr:col>46</xdr:col>
      <xdr:colOff>38100</xdr:colOff>
      <xdr:row>58</xdr:row>
      <xdr:rowOff>99271</xdr:rowOff>
    </xdr:to>
    <xdr:sp macro="" textlink="">
      <xdr:nvSpPr>
        <xdr:cNvPr id="367" name="楕円 366"/>
        <xdr:cNvSpPr/>
      </xdr:nvSpPr>
      <xdr:spPr>
        <a:xfrm>
          <a:off x="8699500" y="99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90398</xdr:rowOff>
    </xdr:from>
    <xdr:ext cx="534377" cy="259045"/>
    <xdr:sp macro="" textlink="">
      <xdr:nvSpPr>
        <xdr:cNvPr id="368" name="テキスト ボックス 367"/>
        <xdr:cNvSpPr txBox="1"/>
      </xdr:nvSpPr>
      <xdr:spPr>
        <a:xfrm>
          <a:off x="8483111" y="100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50467</xdr:rowOff>
    </xdr:from>
    <xdr:to>
      <xdr:col>41</xdr:col>
      <xdr:colOff>101600</xdr:colOff>
      <xdr:row>57</xdr:row>
      <xdr:rowOff>152067</xdr:rowOff>
    </xdr:to>
    <xdr:sp macro="" textlink="">
      <xdr:nvSpPr>
        <xdr:cNvPr id="369" name="楕円 368"/>
        <xdr:cNvSpPr/>
      </xdr:nvSpPr>
      <xdr:spPr>
        <a:xfrm>
          <a:off x="7810500" y="98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143194</xdr:rowOff>
    </xdr:from>
    <xdr:ext cx="534377" cy="259045"/>
    <xdr:sp macro="" textlink="">
      <xdr:nvSpPr>
        <xdr:cNvPr id="370" name="テキスト ボックス 369"/>
        <xdr:cNvSpPr txBox="1"/>
      </xdr:nvSpPr>
      <xdr:spPr>
        <a:xfrm>
          <a:off x="7594111" y="99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111792</xdr:rowOff>
    </xdr:from>
    <xdr:to>
      <xdr:col>36</xdr:col>
      <xdr:colOff>165100</xdr:colOff>
      <xdr:row>58</xdr:row>
      <xdr:rowOff>41942</xdr:rowOff>
    </xdr:to>
    <xdr:sp macro="" textlink="">
      <xdr:nvSpPr>
        <xdr:cNvPr id="371" name="楕円 370"/>
        <xdr:cNvSpPr/>
      </xdr:nvSpPr>
      <xdr:spPr>
        <a:xfrm>
          <a:off x="6921500" y="9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33069</xdr:rowOff>
    </xdr:from>
    <xdr:ext cx="534377" cy="259045"/>
    <xdr:sp macro="" textlink="">
      <xdr:nvSpPr>
        <xdr:cNvPr id="372" name="テキスト ボックス 371"/>
        <xdr:cNvSpPr txBox="1"/>
      </xdr:nvSpPr>
      <xdr:spPr>
        <a:xfrm>
          <a:off x="6705111" y="99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130253</xdr:rowOff>
    </xdr:from>
    <xdr:to>
      <xdr:col>55</xdr:col>
      <xdr:colOff>0</xdr:colOff>
      <xdr:row>77</xdr:row>
      <xdr:rowOff>163652</xdr:rowOff>
    </xdr:to>
    <xdr:cxnSp macro="">
      <xdr:nvCxnSpPr>
        <xdr:cNvPr id="397" name="直線コネクタ 396"/>
        <xdr:cNvCxnSpPr/>
      </xdr:nvCxnSpPr>
      <xdr:spPr>
        <a:xfrm>
          <a:off x="9639300" y="13331903"/>
          <a:ext cx="8382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130253</xdr:rowOff>
    </xdr:from>
    <xdr:to>
      <xdr:col>50</xdr:col>
      <xdr:colOff>114300</xdr:colOff>
      <xdr:row>77</xdr:row>
      <xdr:rowOff>142391</xdr:rowOff>
    </xdr:to>
    <xdr:cxnSp macro="">
      <xdr:nvCxnSpPr>
        <xdr:cNvPr id="400" name="直線コネクタ 399"/>
        <xdr:cNvCxnSpPr/>
      </xdr:nvCxnSpPr>
      <xdr:spPr>
        <a:xfrm flipV="1">
          <a:off x="8750300" y="13331903"/>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142391</xdr:rowOff>
    </xdr:from>
    <xdr:to>
      <xdr:col>45</xdr:col>
      <xdr:colOff>177800</xdr:colOff>
      <xdr:row>77</xdr:row>
      <xdr:rowOff>145106</xdr:rowOff>
    </xdr:to>
    <xdr:cxnSp macro="">
      <xdr:nvCxnSpPr>
        <xdr:cNvPr id="403" name="直線コネクタ 402"/>
        <xdr:cNvCxnSpPr/>
      </xdr:nvCxnSpPr>
      <xdr:spPr>
        <a:xfrm flipV="1">
          <a:off x="7861300" y="13344041"/>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112852</xdr:rowOff>
    </xdr:from>
    <xdr:to>
      <xdr:col>55</xdr:col>
      <xdr:colOff>50800</xdr:colOff>
      <xdr:row>78</xdr:row>
      <xdr:rowOff>43002</xdr:rowOff>
    </xdr:to>
    <xdr:sp macro="" textlink="">
      <xdr:nvSpPr>
        <xdr:cNvPr id="413" name="楕円 412"/>
        <xdr:cNvSpPr/>
      </xdr:nvSpPr>
      <xdr:spPr>
        <a:xfrm>
          <a:off x="10426700" y="133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79453</xdr:rowOff>
    </xdr:from>
    <xdr:to>
      <xdr:col>50</xdr:col>
      <xdr:colOff>165100</xdr:colOff>
      <xdr:row>78</xdr:row>
      <xdr:rowOff>9603</xdr:rowOff>
    </xdr:to>
    <xdr:sp macro="" textlink="">
      <xdr:nvSpPr>
        <xdr:cNvPr id="415" name="楕円 414"/>
        <xdr:cNvSpPr/>
      </xdr:nvSpPr>
      <xdr:spPr>
        <a:xfrm>
          <a:off x="9588500" y="13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xdr:rowOff>
    </xdr:from>
    <xdr:ext cx="534377" cy="259045"/>
    <xdr:sp macro="" textlink="">
      <xdr:nvSpPr>
        <xdr:cNvPr id="416" name="テキスト ボックス 415"/>
        <xdr:cNvSpPr txBox="1"/>
      </xdr:nvSpPr>
      <xdr:spPr>
        <a:xfrm>
          <a:off x="9372111" y="13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91591</xdr:rowOff>
    </xdr:from>
    <xdr:to>
      <xdr:col>46</xdr:col>
      <xdr:colOff>38100</xdr:colOff>
      <xdr:row>78</xdr:row>
      <xdr:rowOff>21741</xdr:rowOff>
    </xdr:to>
    <xdr:sp macro="" textlink="">
      <xdr:nvSpPr>
        <xdr:cNvPr id="417" name="楕円 416"/>
        <xdr:cNvSpPr/>
      </xdr:nvSpPr>
      <xdr:spPr>
        <a:xfrm>
          <a:off x="8699500" y="13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12868</xdr:rowOff>
    </xdr:from>
    <xdr:ext cx="469744" cy="259045"/>
    <xdr:sp macro="" textlink="">
      <xdr:nvSpPr>
        <xdr:cNvPr id="418" name="テキスト ボックス 417"/>
        <xdr:cNvSpPr txBox="1"/>
      </xdr:nvSpPr>
      <xdr:spPr>
        <a:xfrm>
          <a:off x="8515428" y="133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94306</xdr:rowOff>
    </xdr:from>
    <xdr:to>
      <xdr:col>41</xdr:col>
      <xdr:colOff>101600</xdr:colOff>
      <xdr:row>78</xdr:row>
      <xdr:rowOff>24456</xdr:rowOff>
    </xdr:to>
    <xdr:sp macro="" textlink="">
      <xdr:nvSpPr>
        <xdr:cNvPr id="419" name="楕円 418"/>
        <xdr:cNvSpPr/>
      </xdr:nvSpPr>
      <xdr:spPr>
        <a:xfrm>
          <a:off x="7810500" y="132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15583</xdr:rowOff>
    </xdr:from>
    <xdr:ext cx="469744" cy="259045"/>
    <xdr:sp macro="" textlink="">
      <xdr:nvSpPr>
        <xdr:cNvPr id="420" name="テキスト ボックス 419"/>
        <xdr:cNvSpPr txBox="1"/>
      </xdr:nvSpPr>
      <xdr:spPr>
        <a:xfrm>
          <a:off x="7626428" y="1338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134998</xdr:rowOff>
    </xdr:from>
    <xdr:to>
      <xdr:col>55</xdr:col>
      <xdr:colOff>0</xdr:colOff>
      <xdr:row>99</xdr:row>
      <xdr:rowOff>56507</xdr:rowOff>
    </xdr:to>
    <xdr:cxnSp macro="">
      <xdr:nvCxnSpPr>
        <xdr:cNvPr id="451" name="直線コネクタ 450"/>
        <xdr:cNvCxnSpPr/>
      </xdr:nvCxnSpPr>
      <xdr:spPr>
        <a:xfrm flipV="1">
          <a:off x="9639300" y="16937098"/>
          <a:ext cx="838200" cy="9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162071</xdr:rowOff>
    </xdr:from>
    <xdr:to>
      <xdr:col>50</xdr:col>
      <xdr:colOff>114300</xdr:colOff>
      <xdr:row>99</xdr:row>
      <xdr:rowOff>56507</xdr:rowOff>
    </xdr:to>
    <xdr:cxnSp macro="">
      <xdr:nvCxnSpPr>
        <xdr:cNvPr id="454" name="直線コネクタ 453"/>
        <xdr:cNvCxnSpPr/>
      </xdr:nvCxnSpPr>
      <xdr:spPr>
        <a:xfrm>
          <a:off x="8750300" y="16964171"/>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97327</xdr:rowOff>
    </xdr:from>
    <xdr:to>
      <xdr:col>45</xdr:col>
      <xdr:colOff>177800</xdr:colOff>
      <xdr:row>98</xdr:row>
      <xdr:rowOff>162071</xdr:rowOff>
    </xdr:to>
    <xdr:cxnSp macro="">
      <xdr:nvCxnSpPr>
        <xdr:cNvPr id="457" name="直線コネクタ 456"/>
        <xdr:cNvCxnSpPr/>
      </xdr:nvCxnSpPr>
      <xdr:spPr>
        <a:xfrm>
          <a:off x="7861300" y="16556527"/>
          <a:ext cx="889000" cy="4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84198</xdr:rowOff>
    </xdr:from>
    <xdr:to>
      <xdr:col>55</xdr:col>
      <xdr:colOff>50800</xdr:colOff>
      <xdr:row>99</xdr:row>
      <xdr:rowOff>14348</xdr:rowOff>
    </xdr:to>
    <xdr:sp macro="" textlink="">
      <xdr:nvSpPr>
        <xdr:cNvPr id="467" name="楕円 466"/>
        <xdr:cNvSpPr/>
      </xdr:nvSpPr>
      <xdr:spPr>
        <a:xfrm>
          <a:off x="104267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170575</xdr:rowOff>
    </xdr:from>
    <xdr:ext cx="469744" cy="259045"/>
    <xdr:sp macro="" textlink="">
      <xdr:nvSpPr>
        <xdr:cNvPr id="468" name="普通建設事業費 （ うち更新整備　）該当値テキスト"/>
        <xdr:cNvSpPr txBox="1"/>
      </xdr:nvSpPr>
      <xdr:spPr>
        <a:xfrm>
          <a:off x="10528300" y="168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5707</xdr:rowOff>
    </xdr:from>
    <xdr:to>
      <xdr:col>50</xdr:col>
      <xdr:colOff>165100</xdr:colOff>
      <xdr:row>99</xdr:row>
      <xdr:rowOff>107307</xdr:rowOff>
    </xdr:to>
    <xdr:sp macro="" textlink="">
      <xdr:nvSpPr>
        <xdr:cNvPr id="469" name="楕円 468"/>
        <xdr:cNvSpPr/>
      </xdr:nvSpPr>
      <xdr:spPr>
        <a:xfrm>
          <a:off x="9588500" y="169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98434</xdr:rowOff>
    </xdr:from>
    <xdr:ext cx="469744" cy="259045"/>
    <xdr:sp macro="" textlink="">
      <xdr:nvSpPr>
        <xdr:cNvPr id="470" name="テキスト ボックス 469"/>
        <xdr:cNvSpPr txBox="1"/>
      </xdr:nvSpPr>
      <xdr:spPr>
        <a:xfrm>
          <a:off x="9404428" y="1707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111271</xdr:rowOff>
    </xdr:from>
    <xdr:to>
      <xdr:col>46</xdr:col>
      <xdr:colOff>38100</xdr:colOff>
      <xdr:row>99</xdr:row>
      <xdr:rowOff>41421</xdr:rowOff>
    </xdr:to>
    <xdr:sp macro="" textlink="">
      <xdr:nvSpPr>
        <xdr:cNvPr id="471" name="楕円 470"/>
        <xdr:cNvSpPr/>
      </xdr:nvSpPr>
      <xdr:spPr>
        <a:xfrm>
          <a:off x="8699500" y="169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32548</xdr:rowOff>
    </xdr:from>
    <xdr:ext cx="469744" cy="259045"/>
    <xdr:sp macro="" textlink="">
      <xdr:nvSpPr>
        <xdr:cNvPr id="472" name="テキスト ボックス 471"/>
        <xdr:cNvSpPr txBox="1"/>
      </xdr:nvSpPr>
      <xdr:spPr>
        <a:xfrm>
          <a:off x="8515428" y="170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46527</xdr:rowOff>
    </xdr:from>
    <xdr:to>
      <xdr:col>41</xdr:col>
      <xdr:colOff>101600</xdr:colOff>
      <xdr:row>96</xdr:row>
      <xdr:rowOff>148127</xdr:rowOff>
    </xdr:to>
    <xdr:sp macro="" textlink="">
      <xdr:nvSpPr>
        <xdr:cNvPr id="473" name="楕円 472"/>
        <xdr:cNvSpPr/>
      </xdr:nvSpPr>
      <xdr:spPr>
        <a:xfrm>
          <a:off x="7810500" y="165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164654</xdr:rowOff>
    </xdr:from>
    <xdr:ext cx="534377" cy="259045"/>
    <xdr:sp macro="" textlink="">
      <xdr:nvSpPr>
        <xdr:cNvPr id="474" name="テキスト ボックス 473"/>
        <xdr:cNvSpPr txBox="1"/>
      </xdr:nvSpPr>
      <xdr:spPr>
        <a:xfrm>
          <a:off x="7594111" y="162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127242</xdr:rowOff>
    </xdr:from>
    <xdr:to>
      <xdr:col>85</xdr:col>
      <xdr:colOff>127000</xdr:colOff>
      <xdr:row>77</xdr:row>
      <xdr:rowOff>133858</xdr:rowOff>
    </xdr:to>
    <xdr:cxnSp macro="">
      <xdr:nvCxnSpPr>
        <xdr:cNvPr id="611" name="直線コネクタ 610"/>
        <xdr:cNvCxnSpPr/>
      </xdr:nvCxnSpPr>
      <xdr:spPr>
        <a:xfrm flipV="1">
          <a:off x="15481300" y="13328892"/>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133858</xdr:rowOff>
    </xdr:from>
    <xdr:to>
      <xdr:col>81</xdr:col>
      <xdr:colOff>50800</xdr:colOff>
      <xdr:row>77</xdr:row>
      <xdr:rowOff>142266</xdr:rowOff>
    </xdr:to>
    <xdr:cxnSp macro="">
      <xdr:nvCxnSpPr>
        <xdr:cNvPr id="614" name="直線コネクタ 613"/>
        <xdr:cNvCxnSpPr/>
      </xdr:nvCxnSpPr>
      <xdr:spPr>
        <a:xfrm flipV="1">
          <a:off x="14592300" y="1333550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102045</xdr:rowOff>
    </xdr:from>
    <xdr:to>
      <xdr:col>76</xdr:col>
      <xdr:colOff>114300</xdr:colOff>
      <xdr:row>77</xdr:row>
      <xdr:rowOff>142266</xdr:rowOff>
    </xdr:to>
    <xdr:cxnSp macro="">
      <xdr:nvCxnSpPr>
        <xdr:cNvPr id="617" name="直線コネクタ 616"/>
        <xdr:cNvCxnSpPr/>
      </xdr:nvCxnSpPr>
      <xdr:spPr>
        <a:xfrm>
          <a:off x="13703300" y="13303695"/>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101219</xdr:rowOff>
    </xdr:from>
    <xdr:to>
      <xdr:col>71</xdr:col>
      <xdr:colOff>177800</xdr:colOff>
      <xdr:row>77</xdr:row>
      <xdr:rowOff>102045</xdr:rowOff>
    </xdr:to>
    <xdr:cxnSp macro="">
      <xdr:nvCxnSpPr>
        <xdr:cNvPr id="620" name="直線コネクタ 619"/>
        <xdr:cNvCxnSpPr/>
      </xdr:nvCxnSpPr>
      <xdr:spPr>
        <a:xfrm>
          <a:off x="12814300" y="13302869"/>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76442</xdr:rowOff>
    </xdr:from>
    <xdr:to>
      <xdr:col>85</xdr:col>
      <xdr:colOff>177800</xdr:colOff>
      <xdr:row>78</xdr:row>
      <xdr:rowOff>6592</xdr:rowOff>
    </xdr:to>
    <xdr:sp macro="" textlink="">
      <xdr:nvSpPr>
        <xdr:cNvPr id="630" name="楕円 629"/>
        <xdr:cNvSpPr/>
      </xdr:nvSpPr>
      <xdr:spPr>
        <a:xfrm>
          <a:off x="162687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54869</xdr:rowOff>
    </xdr:from>
    <xdr:ext cx="534377" cy="259045"/>
    <xdr:sp macro="" textlink="">
      <xdr:nvSpPr>
        <xdr:cNvPr id="631" name="公債費該当値テキスト"/>
        <xdr:cNvSpPr txBox="1"/>
      </xdr:nvSpPr>
      <xdr:spPr>
        <a:xfrm>
          <a:off x="16370300" y="132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83058</xdr:rowOff>
    </xdr:from>
    <xdr:to>
      <xdr:col>81</xdr:col>
      <xdr:colOff>101600</xdr:colOff>
      <xdr:row>78</xdr:row>
      <xdr:rowOff>13208</xdr:rowOff>
    </xdr:to>
    <xdr:sp macro="" textlink="">
      <xdr:nvSpPr>
        <xdr:cNvPr id="632" name="楕円 631"/>
        <xdr:cNvSpPr/>
      </xdr:nvSpPr>
      <xdr:spPr>
        <a:xfrm>
          <a:off x="154305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4335</xdr:rowOff>
    </xdr:from>
    <xdr:ext cx="534377" cy="259045"/>
    <xdr:sp macro="" textlink="">
      <xdr:nvSpPr>
        <xdr:cNvPr id="633" name="テキスト ボックス 632"/>
        <xdr:cNvSpPr txBox="1"/>
      </xdr:nvSpPr>
      <xdr:spPr>
        <a:xfrm>
          <a:off x="15214111" y="133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91466</xdr:rowOff>
    </xdr:from>
    <xdr:to>
      <xdr:col>76</xdr:col>
      <xdr:colOff>165100</xdr:colOff>
      <xdr:row>78</xdr:row>
      <xdr:rowOff>21616</xdr:rowOff>
    </xdr:to>
    <xdr:sp macro="" textlink="">
      <xdr:nvSpPr>
        <xdr:cNvPr id="634" name="楕円 633"/>
        <xdr:cNvSpPr/>
      </xdr:nvSpPr>
      <xdr:spPr>
        <a:xfrm>
          <a:off x="14541500" y="132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12743</xdr:rowOff>
    </xdr:from>
    <xdr:ext cx="534377" cy="259045"/>
    <xdr:sp macro="" textlink="">
      <xdr:nvSpPr>
        <xdr:cNvPr id="635" name="テキスト ボックス 634"/>
        <xdr:cNvSpPr txBox="1"/>
      </xdr:nvSpPr>
      <xdr:spPr>
        <a:xfrm>
          <a:off x="14325111" y="133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51245</xdr:rowOff>
    </xdr:from>
    <xdr:to>
      <xdr:col>72</xdr:col>
      <xdr:colOff>38100</xdr:colOff>
      <xdr:row>77</xdr:row>
      <xdr:rowOff>152845</xdr:rowOff>
    </xdr:to>
    <xdr:sp macro="" textlink="">
      <xdr:nvSpPr>
        <xdr:cNvPr id="636" name="楕円 635"/>
        <xdr:cNvSpPr/>
      </xdr:nvSpPr>
      <xdr:spPr>
        <a:xfrm>
          <a:off x="13652500" y="132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143972</xdr:rowOff>
    </xdr:from>
    <xdr:ext cx="534377" cy="259045"/>
    <xdr:sp macro="" textlink="">
      <xdr:nvSpPr>
        <xdr:cNvPr id="637" name="テキスト ボックス 636"/>
        <xdr:cNvSpPr txBox="1"/>
      </xdr:nvSpPr>
      <xdr:spPr>
        <a:xfrm>
          <a:off x="13436111" y="133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50419</xdr:rowOff>
    </xdr:from>
    <xdr:to>
      <xdr:col>67</xdr:col>
      <xdr:colOff>101600</xdr:colOff>
      <xdr:row>77</xdr:row>
      <xdr:rowOff>152019</xdr:rowOff>
    </xdr:to>
    <xdr:sp macro="" textlink="">
      <xdr:nvSpPr>
        <xdr:cNvPr id="638" name="楕円 637"/>
        <xdr:cNvSpPr/>
      </xdr:nvSpPr>
      <xdr:spPr>
        <a:xfrm>
          <a:off x="12763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143146</xdr:rowOff>
    </xdr:from>
    <xdr:ext cx="534377" cy="259045"/>
    <xdr:sp macro="" textlink="">
      <xdr:nvSpPr>
        <xdr:cNvPr id="639" name="テキスト ボックス 638"/>
        <xdr:cNvSpPr txBox="1"/>
      </xdr:nvSpPr>
      <xdr:spPr>
        <a:xfrm>
          <a:off x="12547111" y="133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128890</xdr:rowOff>
    </xdr:from>
    <xdr:to>
      <xdr:col>85</xdr:col>
      <xdr:colOff>127000</xdr:colOff>
      <xdr:row>98</xdr:row>
      <xdr:rowOff>143309</xdr:rowOff>
    </xdr:to>
    <xdr:cxnSp macro="">
      <xdr:nvCxnSpPr>
        <xdr:cNvPr id="670" name="直線コネクタ 669"/>
        <xdr:cNvCxnSpPr/>
      </xdr:nvCxnSpPr>
      <xdr:spPr>
        <a:xfrm flipV="1">
          <a:off x="15481300" y="16930990"/>
          <a:ext cx="8382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143309</xdr:rowOff>
    </xdr:from>
    <xdr:to>
      <xdr:col>81</xdr:col>
      <xdr:colOff>50800</xdr:colOff>
      <xdr:row>99</xdr:row>
      <xdr:rowOff>71920</xdr:rowOff>
    </xdr:to>
    <xdr:cxnSp macro="">
      <xdr:nvCxnSpPr>
        <xdr:cNvPr id="673" name="直線コネクタ 672"/>
        <xdr:cNvCxnSpPr/>
      </xdr:nvCxnSpPr>
      <xdr:spPr>
        <a:xfrm flipV="1">
          <a:off x="14592300" y="16945409"/>
          <a:ext cx="889000" cy="10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71920</xdr:rowOff>
    </xdr:from>
    <xdr:to>
      <xdr:col>76</xdr:col>
      <xdr:colOff>114300</xdr:colOff>
      <xdr:row>99</xdr:row>
      <xdr:rowOff>78778</xdr:rowOff>
    </xdr:to>
    <xdr:cxnSp macro="">
      <xdr:nvCxnSpPr>
        <xdr:cNvPr id="676" name="直線コネクタ 675"/>
        <xdr:cNvCxnSpPr/>
      </xdr:nvCxnSpPr>
      <xdr:spPr>
        <a:xfrm flipV="1">
          <a:off x="13703300" y="17045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78778</xdr:rowOff>
    </xdr:from>
    <xdr:to>
      <xdr:col>71</xdr:col>
      <xdr:colOff>177800</xdr:colOff>
      <xdr:row>99</xdr:row>
      <xdr:rowOff>80183</xdr:rowOff>
    </xdr:to>
    <xdr:cxnSp macro="">
      <xdr:nvCxnSpPr>
        <xdr:cNvPr id="679" name="直線コネクタ 678"/>
        <xdr:cNvCxnSpPr/>
      </xdr:nvCxnSpPr>
      <xdr:spPr>
        <a:xfrm flipV="1">
          <a:off x="12814300" y="1705232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78090</xdr:rowOff>
    </xdr:from>
    <xdr:to>
      <xdr:col>85</xdr:col>
      <xdr:colOff>177800</xdr:colOff>
      <xdr:row>99</xdr:row>
      <xdr:rowOff>8240</xdr:rowOff>
    </xdr:to>
    <xdr:sp macro="" textlink="">
      <xdr:nvSpPr>
        <xdr:cNvPr id="689" name="楕円 688"/>
        <xdr:cNvSpPr/>
      </xdr:nvSpPr>
      <xdr:spPr>
        <a:xfrm>
          <a:off x="16268700" y="168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56517</xdr:rowOff>
    </xdr:from>
    <xdr:ext cx="469744" cy="259045"/>
    <xdr:sp macro="" textlink="">
      <xdr:nvSpPr>
        <xdr:cNvPr id="690" name="積立金該当値テキスト"/>
        <xdr:cNvSpPr txBox="1"/>
      </xdr:nvSpPr>
      <xdr:spPr>
        <a:xfrm>
          <a:off x="16370300" y="1685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92509</xdr:rowOff>
    </xdr:from>
    <xdr:to>
      <xdr:col>81</xdr:col>
      <xdr:colOff>101600</xdr:colOff>
      <xdr:row>99</xdr:row>
      <xdr:rowOff>22659</xdr:rowOff>
    </xdr:to>
    <xdr:sp macro="" textlink="">
      <xdr:nvSpPr>
        <xdr:cNvPr id="691" name="楕円 690"/>
        <xdr:cNvSpPr/>
      </xdr:nvSpPr>
      <xdr:spPr>
        <a:xfrm>
          <a:off x="15430500" y="168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13786</xdr:rowOff>
    </xdr:from>
    <xdr:ext cx="469744" cy="259045"/>
    <xdr:sp macro="" textlink="">
      <xdr:nvSpPr>
        <xdr:cNvPr id="692" name="テキスト ボックス 691"/>
        <xdr:cNvSpPr txBox="1"/>
      </xdr:nvSpPr>
      <xdr:spPr>
        <a:xfrm>
          <a:off x="15246428" y="169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21120</xdr:rowOff>
    </xdr:from>
    <xdr:to>
      <xdr:col>76</xdr:col>
      <xdr:colOff>165100</xdr:colOff>
      <xdr:row>99</xdr:row>
      <xdr:rowOff>122720</xdr:rowOff>
    </xdr:to>
    <xdr:sp macro="" textlink="">
      <xdr:nvSpPr>
        <xdr:cNvPr id="693" name="楕円 692"/>
        <xdr:cNvSpPr/>
      </xdr:nvSpPr>
      <xdr:spPr>
        <a:xfrm>
          <a:off x="14541500" y="169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113847</xdr:rowOff>
    </xdr:from>
    <xdr:ext cx="469744" cy="259045"/>
    <xdr:sp macro="" textlink="">
      <xdr:nvSpPr>
        <xdr:cNvPr id="694" name="テキスト ボックス 693"/>
        <xdr:cNvSpPr txBox="1"/>
      </xdr:nvSpPr>
      <xdr:spPr>
        <a:xfrm>
          <a:off x="14357428" y="170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27978</xdr:rowOff>
    </xdr:from>
    <xdr:to>
      <xdr:col>72</xdr:col>
      <xdr:colOff>38100</xdr:colOff>
      <xdr:row>99</xdr:row>
      <xdr:rowOff>129578</xdr:rowOff>
    </xdr:to>
    <xdr:sp macro="" textlink="">
      <xdr:nvSpPr>
        <xdr:cNvPr id="695" name="楕円 694"/>
        <xdr:cNvSpPr/>
      </xdr:nvSpPr>
      <xdr:spPr>
        <a:xfrm>
          <a:off x="13652500" y="170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120705</xdr:rowOff>
    </xdr:from>
    <xdr:ext cx="469744" cy="259045"/>
    <xdr:sp macro="" textlink="">
      <xdr:nvSpPr>
        <xdr:cNvPr id="696" name="テキスト ボックス 695"/>
        <xdr:cNvSpPr txBox="1"/>
      </xdr:nvSpPr>
      <xdr:spPr>
        <a:xfrm>
          <a:off x="13468428" y="170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29383</xdr:rowOff>
    </xdr:from>
    <xdr:to>
      <xdr:col>67</xdr:col>
      <xdr:colOff>101600</xdr:colOff>
      <xdr:row>99</xdr:row>
      <xdr:rowOff>130983</xdr:rowOff>
    </xdr:to>
    <xdr:sp macro="" textlink="">
      <xdr:nvSpPr>
        <xdr:cNvPr id="697" name="楕円 696"/>
        <xdr:cNvSpPr/>
      </xdr:nvSpPr>
      <xdr:spPr>
        <a:xfrm>
          <a:off x="12763500" y="170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122110</xdr:rowOff>
    </xdr:from>
    <xdr:ext cx="469744" cy="259045"/>
    <xdr:sp macro="" textlink="">
      <xdr:nvSpPr>
        <xdr:cNvPr id="698" name="テキスト ボックス 697"/>
        <xdr:cNvSpPr txBox="1"/>
      </xdr:nvSpPr>
      <xdr:spPr>
        <a:xfrm>
          <a:off x="12579428" y="170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57313</xdr:rowOff>
    </xdr:from>
    <xdr:to>
      <xdr:col>116</xdr:col>
      <xdr:colOff>63500</xdr:colOff>
      <xdr:row>58</xdr:row>
      <xdr:rowOff>67142</xdr:rowOff>
    </xdr:to>
    <xdr:cxnSp macro="">
      <xdr:nvCxnSpPr>
        <xdr:cNvPr id="784" name="直線コネクタ 783"/>
        <xdr:cNvCxnSpPr/>
      </xdr:nvCxnSpPr>
      <xdr:spPr>
        <a:xfrm>
          <a:off x="21323300" y="10001413"/>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55346</xdr:rowOff>
    </xdr:from>
    <xdr:to>
      <xdr:col>111</xdr:col>
      <xdr:colOff>177800</xdr:colOff>
      <xdr:row>58</xdr:row>
      <xdr:rowOff>57313</xdr:rowOff>
    </xdr:to>
    <xdr:cxnSp macro="">
      <xdr:nvCxnSpPr>
        <xdr:cNvPr id="787" name="直線コネクタ 786"/>
        <xdr:cNvCxnSpPr/>
      </xdr:nvCxnSpPr>
      <xdr:spPr>
        <a:xfrm>
          <a:off x="20434300" y="9999446"/>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46203</xdr:rowOff>
    </xdr:from>
    <xdr:to>
      <xdr:col>107</xdr:col>
      <xdr:colOff>50800</xdr:colOff>
      <xdr:row>58</xdr:row>
      <xdr:rowOff>55346</xdr:rowOff>
    </xdr:to>
    <xdr:cxnSp macro="">
      <xdr:nvCxnSpPr>
        <xdr:cNvPr id="790" name="直線コネクタ 789"/>
        <xdr:cNvCxnSpPr/>
      </xdr:nvCxnSpPr>
      <xdr:spPr>
        <a:xfrm>
          <a:off x="19545300" y="999030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46203</xdr:rowOff>
    </xdr:from>
    <xdr:to>
      <xdr:col>102</xdr:col>
      <xdr:colOff>114300</xdr:colOff>
      <xdr:row>58</xdr:row>
      <xdr:rowOff>46477</xdr:rowOff>
    </xdr:to>
    <xdr:cxnSp macro="">
      <xdr:nvCxnSpPr>
        <xdr:cNvPr id="793" name="直線コネクタ 792"/>
        <xdr:cNvCxnSpPr/>
      </xdr:nvCxnSpPr>
      <xdr:spPr>
        <a:xfrm flipV="1">
          <a:off x="18656300" y="999030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xdr:rowOff>
    </xdr:from>
    <xdr:to>
      <xdr:col>116</xdr:col>
      <xdr:colOff>114300</xdr:colOff>
      <xdr:row>58</xdr:row>
      <xdr:rowOff>117942</xdr:rowOff>
    </xdr:to>
    <xdr:sp macro="" textlink="">
      <xdr:nvSpPr>
        <xdr:cNvPr id="803" name="楕円 802"/>
        <xdr:cNvSpPr/>
      </xdr:nvSpPr>
      <xdr:spPr>
        <a:xfrm>
          <a:off x="22110700" y="9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131060</xdr:rowOff>
    </xdr:from>
    <xdr:ext cx="469744" cy="259045"/>
    <xdr:sp macro="" textlink="">
      <xdr:nvSpPr>
        <xdr:cNvPr id="804" name="貸付金該当値テキスト"/>
        <xdr:cNvSpPr txBox="1"/>
      </xdr:nvSpPr>
      <xdr:spPr>
        <a:xfrm>
          <a:off x="22212300" y="99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6513</xdr:rowOff>
    </xdr:from>
    <xdr:to>
      <xdr:col>112</xdr:col>
      <xdr:colOff>38100</xdr:colOff>
      <xdr:row>58</xdr:row>
      <xdr:rowOff>108113</xdr:rowOff>
    </xdr:to>
    <xdr:sp macro="" textlink="">
      <xdr:nvSpPr>
        <xdr:cNvPr id="805" name="楕円 804"/>
        <xdr:cNvSpPr/>
      </xdr:nvSpPr>
      <xdr:spPr>
        <a:xfrm>
          <a:off x="21272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99240</xdr:rowOff>
    </xdr:from>
    <xdr:ext cx="469744" cy="259045"/>
    <xdr:sp macro="" textlink="">
      <xdr:nvSpPr>
        <xdr:cNvPr id="806" name="テキスト ボックス 805"/>
        <xdr:cNvSpPr txBox="1"/>
      </xdr:nvSpPr>
      <xdr:spPr>
        <a:xfrm>
          <a:off x="21088428" y="10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xdr:rowOff>
    </xdr:from>
    <xdr:to>
      <xdr:col>107</xdr:col>
      <xdr:colOff>101600</xdr:colOff>
      <xdr:row>58</xdr:row>
      <xdr:rowOff>106146</xdr:rowOff>
    </xdr:to>
    <xdr:sp macro="" textlink="">
      <xdr:nvSpPr>
        <xdr:cNvPr id="807" name="楕円 806"/>
        <xdr:cNvSpPr/>
      </xdr:nvSpPr>
      <xdr:spPr>
        <a:xfrm>
          <a:off x="20383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97273</xdr:rowOff>
    </xdr:from>
    <xdr:ext cx="469744" cy="259045"/>
    <xdr:sp macro="" textlink="">
      <xdr:nvSpPr>
        <xdr:cNvPr id="808" name="テキスト ボックス 807"/>
        <xdr:cNvSpPr txBox="1"/>
      </xdr:nvSpPr>
      <xdr:spPr>
        <a:xfrm>
          <a:off x="20199428" y="10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166853</xdr:rowOff>
    </xdr:from>
    <xdr:to>
      <xdr:col>102</xdr:col>
      <xdr:colOff>165100</xdr:colOff>
      <xdr:row>58</xdr:row>
      <xdr:rowOff>97003</xdr:rowOff>
    </xdr:to>
    <xdr:sp macro="" textlink="">
      <xdr:nvSpPr>
        <xdr:cNvPr id="809" name="楕円 808"/>
        <xdr:cNvSpPr/>
      </xdr:nvSpPr>
      <xdr:spPr>
        <a:xfrm>
          <a:off x="19494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88130</xdr:rowOff>
    </xdr:from>
    <xdr:ext cx="469744" cy="259045"/>
    <xdr:sp macro="" textlink="">
      <xdr:nvSpPr>
        <xdr:cNvPr id="810" name="テキスト ボックス 809"/>
        <xdr:cNvSpPr txBox="1"/>
      </xdr:nvSpPr>
      <xdr:spPr>
        <a:xfrm>
          <a:off x="19310428" y="100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167127</xdr:rowOff>
    </xdr:from>
    <xdr:to>
      <xdr:col>98</xdr:col>
      <xdr:colOff>38100</xdr:colOff>
      <xdr:row>58</xdr:row>
      <xdr:rowOff>97277</xdr:rowOff>
    </xdr:to>
    <xdr:sp macro="" textlink="">
      <xdr:nvSpPr>
        <xdr:cNvPr id="811" name="楕円 810"/>
        <xdr:cNvSpPr/>
      </xdr:nvSpPr>
      <xdr:spPr>
        <a:xfrm>
          <a:off x="18605500" y="9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88404</xdr:rowOff>
    </xdr:from>
    <xdr:ext cx="469744" cy="259045"/>
    <xdr:sp macro="" textlink="">
      <xdr:nvSpPr>
        <xdr:cNvPr id="812" name="テキスト ボックス 811"/>
        <xdr:cNvSpPr txBox="1"/>
      </xdr:nvSpPr>
      <xdr:spPr>
        <a:xfrm>
          <a:off x="18421428" y="100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89522</xdr:rowOff>
    </xdr:from>
    <xdr:to>
      <xdr:col>116</xdr:col>
      <xdr:colOff>63500</xdr:colOff>
      <xdr:row>75</xdr:row>
      <xdr:rowOff>106987</xdr:rowOff>
    </xdr:to>
    <xdr:cxnSp macro="">
      <xdr:nvCxnSpPr>
        <xdr:cNvPr id="840" name="直線コネクタ 839"/>
        <xdr:cNvCxnSpPr/>
      </xdr:nvCxnSpPr>
      <xdr:spPr>
        <a:xfrm flipV="1">
          <a:off x="21323300" y="12948272"/>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82528</xdr:rowOff>
    </xdr:from>
    <xdr:to>
      <xdr:col>111</xdr:col>
      <xdr:colOff>177800</xdr:colOff>
      <xdr:row>75</xdr:row>
      <xdr:rowOff>106987</xdr:rowOff>
    </xdr:to>
    <xdr:cxnSp macro="">
      <xdr:nvCxnSpPr>
        <xdr:cNvPr id="843" name="直線コネクタ 842"/>
        <xdr:cNvCxnSpPr/>
      </xdr:nvCxnSpPr>
      <xdr:spPr>
        <a:xfrm>
          <a:off x="20434300" y="12941278"/>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82528</xdr:rowOff>
    </xdr:from>
    <xdr:to>
      <xdr:col>107</xdr:col>
      <xdr:colOff>50800</xdr:colOff>
      <xdr:row>75</xdr:row>
      <xdr:rowOff>98209</xdr:rowOff>
    </xdr:to>
    <xdr:cxnSp macro="">
      <xdr:nvCxnSpPr>
        <xdr:cNvPr id="846" name="直線コネクタ 845"/>
        <xdr:cNvCxnSpPr/>
      </xdr:nvCxnSpPr>
      <xdr:spPr>
        <a:xfrm flipV="1">
          <a:off x="19545300" y="12941278"/>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98209</xdr:rowOff>
    </xdr:from>
    <xdr:to>
      <xdr:col>102</xdr:col>
      <xdr:colOff>114300</xdr:colOff>
      <xdr:row>76</xdr:row>
      <xdr:rowOff>4460</xdr:rowOff>
    </xdr:to>
    <xdr:cxnSp macro="">
      <xdr:nvCxnSpPr>
        <xdr:cNvPr id="849" name="直線コネクタ 848"/>
        <xdr:cNvCxnSpPr/>
      </xdr:nvCxnSpPr>
      <xdr:spPr>
        <a:xfrm flipV="1">
          <a:off x="18656300" y="12956959"/>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38722</xdr:rowOff>
    </xdr:from>
    <xdr:to>
      <xdr:col>116</xdr:col>
      <xdr:colOff>114300</xdr:colOff>
      <xdr:row>75</xdr:row>
      <xdr:rowOff>140322</xdr:rowOff>
    </xdr:to>
    <xdr:sp macro="" textlink="">
      <xdr:nvSpPr>
        <xdr:cNvPr id="859" name="楕円 858"/>
        <xdr:cNvSpPr/>
      </xdr:nvSpPr>
      <xdr:spPr>
        <a:xfrm>
          <a:off x="221107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61599</xdr:rowOff>
    </xdr:from>
    <xdr:ext cx="534377" cy="259045"/>
    <xdr:sp macro="" textlink="">
      <xdr:nvSpPr>
        <xdr:cNvPr id="860" name="繰出金該当値テキスト"/>
        <xdr:cNvSpPr txBox="1"/>
      </xdr:nvSpPr>
      <xdr:spPr>
        <a:xfrm>
          <a:off x="22212300" y="127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56187</xdr:rowOff>
    </xdr:from>
    <xdr:to>
      <xdr:col>112</xdr:col>
      <xdr:colOff>38100</xdr:colOff>
      <xdr:row>75</xdr:row>
      <xdr:rowOff>157787</xdr:rowOff>
    </xdr:to>
    <xdr:sp macro="" textlink="">
      <xdr:nvSpPr>
        <xdr:cNvPr id="861" name="楕円 860"/>
        <xdr:cNvSpPr/>
      </xdr:nvSpPr>
      <xdr:spPr>
        <a:xfrm>
          <a:off x="21272500" y="129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2864</xdr:rowOff>
    </xdr:from>
    <xdr:ext cx="534377" cy="259045"/>
    <xdr:sp macro="" textlink="">
      <xdr:nvSpPr>
        <xdr:cNvPr id="862" name="テキスト ボックス 861"/>
        <xdr:cNvSpPr txBox="1"/>
      </xdr:nvSpPr>
      <xdr:spPr>
        <a:xfrm>
          <a:off x="21056111" y="126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31728</xdr:rowOff>
    </xdr:from>
    <xdr:to>
      <xdr:col>107</xdr:col>
      <xdr:colOff>101600</xdr:colOff>
      <xdr:row>75</xdr:row>
      <xdr:rowOff>133328</xdr:rowOff>
    </xdr:to>
    <xdr:sp macro="" textlink="">
      <xdr:nvSpPr>
        <xdr:cNvPr id="863" name="楕円 862"/>
        <xdr:cNvSpPr/>
      </xdr:nvSpPr>
      <xdr:spPr>
        <a:xfrm>
          <a:off x="20383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149855</xdr:rowOff>
    </xdr:from>
    <xdr:ext cx="534377" cy="259045"/>
    <xdr:sp macro="" textlink="">
      <xdr:nvSpPr>
        <xdr:cNvPr id="864" name="テキスト ボックス 863"/>
        <xdr:cNvSpPr txBox="1"/>
      </xdr:nvSpPr>
      <xdr:spPr>
        <a:xfrm>
          <a:off x="20167111" y="126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47409</xdr:rowOff>
    </xdr:from>
    <xdr:to>
      <xdr:col>102</xdr:col>
      <xdr:colOff>165100</xdr:colOff>
      <xdr:row>75</xdr:row>
      <xdr:rowOff>149008</xdr:rowOff>
    </xdr:to>
    <xdr:sp macro="" textlink="">
      <xdr:nvSpPr>
        <xdr:cNvPr id="865" name="楕円 864"/>
        <xdr:cNvSpPr/>
      </xdr:nvSpPr>
      <xdr:spPr>
        <a:xfrm>
          <a:off x="19494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165536</xdr:rowOff>
    </xdr:from>
    <xdr:ext cx="534377" cy="259045"/>
    <xdr:sp macro="" textlink="">
      <xdr:nvSpPr>
        <xdr:cNvPr id="866" name="テキスト ボックス 865"/>
        <xdr:cNvSpPr txBox="1"/>
      </xdr:nvSpPr>
      <xdr:spPr>
        <a:xfrm>
          <a:off x="19278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125110</xdr:rowOff>
    </xdr:from>
    <xdr:to>
      <xdr:col>98</xdr:col>
      <xdr:colOff>38100</xdr:colOff>
      <xdr:row>76</xdr:row>
      <xdr:rowOff>55260</xdr:rowOff>
    </xdr:to>
    <xdr:sp macro="" textlink="">
      <xdr:nvSpPr>
        <xdr:cNvPr id="867" name="楕円 866"/>
        <xdr:cNvSpPr/>
      </xdr:nvSpPr>
      <xdr:spPr>
        <a:xfrm>
          <a:off x="18605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46387</xdr:rowOff>
    </xdr:from>
    <xdr:ext cx="534377" cy="259045"/>
    <xdr:sp macro="" textlink="">
      <xdr:nvSpPr>
        <xdr:cNvPr id="868" name="テキスト ボックス 867"/>
        <xdr:cNvSpPr txBox="1"/>
      </xdr:nvSpPr>
      <xdr:spPr>
        <a:xfrm>
          <a:off x="18389111" y="1307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歳出決算総額の住民一人当たりのコストは３２４，２５６円となっている。主な構成項目である扶助費は、住民一人当たり９１，９２７円となっており、若干ではあるが、類似団体平均を上回っている。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この要因は、障がい者自立支援給付費等であり、扶助費全体が近年は増加傾向にある。</a:t>
          </a:r>
        </a:p>
        <a:p>
          <a:r>
            <a:rPr kumimoji="1" lang="ja-JP" altLang="en-US" sz="1300">
              <a:latin typeface="ＭＳ Ｐゴシック" panose="020B0600070205080204" pitchFamily="50" charset="-128"/>
              <a:ea typeface="ＭＳ Ｐゴシック" panose="020B0600070205080204" pitchFamily="50" charset="-128"/>
            </a:rPr>
            <a:t>　また、公債費について、住民一人当たりのコストは２０，４８１円であり、類似団体平均と比べて低い水準で推移している。これは、市債発行を抑制していたことが主な要因である。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56,955
56,460
7.72
19,190,927
18,467,986
511,430
11,176,260
15,300,978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37744</xdr:rowOff>
    </xdr:from>
    <xdr:to>
      <xdr:col>24</xdr:col>
      <xdr:colOff>63500</xdr:colOff>
      <xdr:row>33</xdr:row>
      <xdr:rowOff>80264</xdr:rowOff>
    </xdr:to>
    <xdr:cxnSp macro="">
      <xdr:nvCxnSpPr>
        <xdr:cNvPr id="59" name="直線コネクタ 58"/>
        <xdr:cNvCxnSpPr/>
      </xdr:nvCxnSpPr>
      <xdr:spPr>
        <a:xfrm>
          <a:off x="3797300" y="5695594"/>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55575</xdr:rowOff>
    </xdr:from>
    <xdr:to>
      <xdr:col>19</xdr:col>
      <xdr:colOff>177800</xdr:colOff>
      <xdr:row>33</xdr:row>
      <xdr:rowOff>37744</xdr:rowOff>
    </xdr:to>
    <xdr:cxnSp macro="">
      <xdr:nvCxnSpPr>
        <xdr:cNvPr id="62" name="直線コネクタ 61"/>
        <xdr:cNvCxnSpPr/>
      </xdr:nvCxnSpPr>
      <xdr:spPr>
        <a:xfrm>
          <a:off x="2908300" y="5541975"/>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55575</xdr:rowOff>
    </xdr:from>
    <xdr:to>
      <xdr:col>15</xdr:col>
      <xdr:colOff>50800</xdr:colOff>
      <xdr:row>32</xdr:row>
      <xdr:rowOff>104496</xdr:rowOff>
    </xdr:to>
    <xdr:cxnSp macro="">
      <xdr:nvCxnSpPr>
        <xdr:cNvPr id="65" name="直線コネクタ 64"/>
        <xdr:cNvCxnSpPr/>
      </xdr:nvCxnSpPr>
      <xdr:spPr>
        <a:xfrm flipV="1">
          <a:off x="2019300" y="554197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104496</xdr:rowOff>
    </xdr:from>
    <xdr:to>
      <xdr:col>10</xdr:col>
      <xdr:colOff>114300</xdr:colOff>
      <xdr:row>32</xdr:row>
      <xdr:rowOff>142443</xdr:rowOff>
    </xdr:to>
    <xdr:cxnSp macro="">
      <xdr:nvCxnSpPr>
        <xdr:cNvPr id="68" name="直線コネクタ 67"/>
        <xdr:cNvCxnSpPr/>
      </xdr:nvCxnSpPr>
      <xdr:spPr>
        <a:xfrm flipV="1">
          <a:off x="1130300" y="559089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29464</xdr:rowOff>
    </xdr:from>
    <xdr:to>
      <xdr:col>24</xdr:col>
      <xdr:colOff>114300</xdr:colOff>
      <xdr:row>33</xdr:row>
      <xdr:rowOff>131064</xdr:rowOff>
    </xdr:to>
    <xdr:sp macro="" textlink="">
      <xdr:nvSpPr>
        <xdr:cNvPr id="78" name="楕円 77"/>
        <xdr:cNvSpPr/>
      </xdr:nvSpPr>
      <xdr:spPr>
        <a:xfrm>
          <a:off x="45847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52341</xdr:rowOff>
    </xdr:from>
    <xdr:ext cx="469744" cy="259045"/>
    <xdr:sp macro="" textlink="">
      <xdr:nvSpPr>
        <xdr:cNvPr id="79" name="議会費該当値テキスト"/>
        <xdr:cNvSpPr txBox="1"/>
      </xdr:nvSpPr>
      <xdr:spPr>
        <a:xfrm>
          <a:off x="4686300"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158394</xdr:rowOff>
    </xdr:from>
    <xdr:to>
      <xdr:col>20</xdr:col>
      <xdr:colOff>38100</xdr:colOff>
      <xdr:row>33</xdr:row>
      <xdr:rowOff>88544</xdr:rowOff>
    </xdr:to>
    <xdr:sp macro="" textlink="">
      <xdr:nvSpPr>
        <xdr:cNvPr id="80" name="楕円 79"/>
        <xdr:cNvSpPr/>
      </xdr:nvSpPr>
      <xdr:spPr>
        <a:xfrm>
          <a:off x="37465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105071</xdr:rowOff>
    </xdr:from>
    <xdr:ext cx="469744" cy="259045"/>
    <xdr:sp macro="" textlink="">
      <xdr:nvSpPr>
        <xdr:cNvPr id="81" name="テキスト ボックス 80"/>
        <xdr:cNvSpPr txBox="1"/>
      </xdr:nvSpPr>
      <xdr:spPr>
        <a:xfrm>
          <a:off x="3562428" y="54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4775</xdr:rowOff>
    </xdr:from>
    <xdr:to>
      <xdr:col>15</xdr:col>
      <xdr:colOff>101600</xdr:colOff>
      <xdr:row>32</xdr:row>
      <xdr:rowOff>106375</xdr:rowOff>
    </xdr:to>
    <xdr:sp macro="" textlink="">
      <xdr:nvSpPr>
        <xdr:cNvPr id="82" name="楕円 81"/>
        <xdr:cNvSpPr/>
      </xdr:nvSpPr>
      <xdr:spPr>
        <a:xfrm>
          <a:off x="2857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122902</xdr:rowOff>
    </xdr:from>
    <xdr:ext cx="469744" cy="259045"/>
    <xdr:sp macro="" textlink="">
      <xdr:nvSpPr>
        <xdr:cNvPr id="83" name="テキスト ボックス 82"/>
        <xdr:cNvSpPr txBox="1"/>
      </xdr:nvSpPr>
      <xdr:spPr>
        <a:xfrm>
          <a:off x="2673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53696</xdr:rowOff>
    </xdr:from>
    <xdr:to>
      <xdr:col>10</xdr:col>
      <xdr:colOff>165100</xdr:colOff>
      <xdr:row>32</xdr:row>
      <xdr:rowOff>155296</xdr:rowOff>
    </xdr:to>
    <xdr:sp macro="" textlink="">
      <xdr:nvSpPr>
        <xdr:cNvPr id="84" name="楕円 83"/>
        <xdr:cNvSpPr/>
      </xdr:nvSpPr>
      <xdr:spPr>
        <a:xfrm>
          <a:off x="1968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373</xdr:rowOff>
    </xdr:from>
    <xdr:ext cx="469744" cy="259045"/>
    <xdr:sp macro="" textlink="">
      <xdr:nvSpPr>
        <xdr:cNvPr id="85" name="テキスト ボックス 84"/>
        <xdr:cNvSpPr txBox="1"/>
      </xdr:nvSpPr>
      <xdr:spPr>
        <a:xfrm>
          <a:off x="1784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91643</xdr:rowOff>
    </xdr:from>
    <xdr:to>
      <xdr:col>6</xdr:col>
      <xdr:colOff>38100</xdr:colOff>
      <xdr:row>33</xdr:row>
      <xdr:rowOff>21793</xdr:rowOff>
    </xdr:to>
    <xdr:sp macro="" textlink="">
      <xdr:nvSpPr>
        <xdr:cNvPr id="86" name="楕円 85"/>
        <xdr:cNvSpPr/>
      </xdr:nvSpPr>
      <xdr:spPr>
        <a:xfrm>
          <a:off x="1079500" y="5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38320</xdr:rowOff>
    </xdr:from>
    <xdr:ext cx="469744" cy="259045"/>
    <xdr:sp macro="" textlink="">
      <xdr:nvSpPr>
        <xdr:cNvPr id="87" name="テキスト ボックス 86"/>
        <xdr:cNvSpPr txBox="1"/>
      </xdr:nvSpPr>
      <xdr:spPr>
        <a:xfrm>
          <a:off x="895428" y="535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36729</xdr:rowOff>
    </xdr:from>
    <xdr:to>
      <xdr:col>24</xdr:col>
      <xdr:colOff>63500</xdr:colOff>
      <xdr:row>58</xdr:row>
      <xdr:rowOff>109334</xdr:rowOff>
    </xdr:to>
    <xdr:cxnSp macro="">
      <xdr:nvCxnSpPr>
        <xdr:cNvPr id="117" name="直線コネクタ 116"/>
        <xdr:cNvCxnSpPr/>
      </xdr:nvCxnSpPr>
      <xdr:spPr>
        <a:xfrm flipV="1">
          <a:off x="3797300" y="9980829"/>
          <a:ext cx="838200" cy="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109334</xdr:rowOff>
    </xdr:from>
    <xdr:to>
      <xdr:col>19</xdr:col>
      <xdr:colOff>177800</xdr:colOff>
      <xdr:row>58</xdr:row>
      <xdr:rowOff>162128</xdr:rowOff>
    </xdr:to>
    <xdr:cxnSp macro="">
      <xdr:nvCxnSpPr>
        <xdr:cNvPr id="120" name="直線コネクタ 119"/>
        <xdr:cNvCxnSpPr/>
      </xdr:nvCxnSpPr>
      <xdr:spPr>
        <a:xfrm flipV="1">
          <a:off x="2908300" y="10053434"/>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147066</xdr:rowOff>
    </xdr:from>
    <xdr:to>
      <xdr:col>15</xdr:col>
      <xdr:colOff>50800</xdr:colOff>
      <xdr:row>58</xdr:row>
      <xdr:rowOff>162128</xdr:rowOff>
    </xdr:to>
    <xdr:cxnSp macro="">
      <xdr:nvCxnSpPr>
        <xdr:cNvPr id="123" name="直線コネクタ 122"/>
        <xdr:cNvCxnSpPr/>
      </xdr:nvCxnSpPr>
      <xdr:spPr>
        <a:xfrm>
          <a:off x="2019300" y="10091166"/>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147066</xdr:rowOff>
    </xdr:from>
    <xdr:to>
      <xdr:col>10</xdr:col>
      <xdr:colOff>114300</xdr:colOff>
      <xdr:row>59</xdr:row>
      <xdr:rowOff>24461</xdr:rowOff>
    </xdr:to>
    <xdr:cxnSp macro="">
      <xdr:nvCxnSpPr>
        <xdr:cNvPr id="126" name="直線コネクタ 125"/>
        <xdr:cNvCxnSpPr/>
      </xdr:nvCxnSpPr>
      <xdr:spPr>
        <a:xfrm flipV="1">
          <a:off x="1130300" y="10091166"/>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157379</xdr:rowOff>
    </xdr:from>
    <xdr:to>
      <xdr:col>24</xdr:col>
      <xdr:colOff>114300</xdr:colOff>
      <xdr:row>58</xdr:row>
      <xdr:rowOff>87529</xdr:rowOff>
    </xdr:to>
    <xdr:sp macro="" textlink="">
      <xdr:nvSpPr>
        <xdr:cNvPr id="136" name="楕円 135"/>
        <xdr:cNvSpPr/>
      </xdr:nvSpPr>
      <xdr:spPr>
        <a:xfrm>
          <a:off x="4584700" y="99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135806</xdr:rowOff>
    </xdr:from>
    <xdr:ext cx="534377" cy="259045"/>
    <xdr:sp macro="" textlink="">
      <xdr:nvSpPr>
        <xdr:cNvPr id="137" name="総務費該当値テキスト"/>
        <xdr:cNvSpPr txBox="1"/>
      </xdr:nvSpPr>
      <xdr:spPr>
        <a:xfrm>
          <a:off x="4686300" y="99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58534</xdr:rowOff>
    </xdr:from>
    <xdr:to>
      <xdr:col>20</xdr:col>
      <xdr:colOff>38100</xdr:colOff>
      <xdr:row>58</xdr:row>
      <xdr:rowOff>160134</xdr:rowOff>
    </xdr:to>
    <xdr:sp macro="" textlink="">
      <xdr:nvSpPr>
        <xdr:cNvPr id="138" name="楕円 137"/>
        <xdr:cNvSpPr/>
      </xdr:nvSpPr>
      <xdr:spPr>
        <a:xfrm>
          <a:off x="3746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151261</xdr:rowOff>
    </xdr:from>
    <xdr:ext cx="534377" cy="259045"/>
    <xdr:sp macro="" textlink="">
      <xdr:nvSpPr>
        <xdr:cNvPr id="139" name="テキスト ボックス 138"/>
        <xdr:cNvSpPr txBox="1"/>
      </xdr:nvSpPr>
      <xdr:spPr>
        <a:xfrm>
          <a:off x="3530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111328</xdr:rowOff>
    </xdr:from>
    <xdr:to>
      <xdr:col>15</xdr:col>
      <xdr:colOff>101600</xdr:colOff>
      <xdr:row>59</xdr:row>
      <xdr:rowOff>41478</xdr:rowOff>
    </xdr:to>
    <xdr:sp macro="" textlink="">
      <xdr:nvSpPr>
        <xdr:cNvPr id="140" name="楕円 139"/>
        <xdr:cNvSpPr/>
      </xdr:nvSpPr>
      <xdr:spPr>
        <a:xfrm>
          <a:off x="2857500" y="10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32605</xdr:rowOff>
    </xdr:from>
    <xdr:ext cx="534377" cy="259045"/>
    <xdr:sp macro="" textlink="">
      <xdr:nvSpPr>
        <xdr:cNvPr id="141" name="テキスト ボックス 140"/>
        <xdr:cNvSpPr txBox="1"/>
      </xdr:nvSpPr>
      <xdr:spPr>
        <a:xfrm>
          <a:off x="2641111" y="101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96266</xdr:rowOff>
    </xdr:from>
    <xdr:to>
      <xdr:col>10</xdr:col>
      <xdr:colOff>165100</xdr:colOff>
      <xdr:row>59</xdr:row>
      <xdr:rowOff>26416</xdr:rowOff>
    </xdr:to>
    <xdr:sp macro="" textlink="">
      <xdr:nvSpPr>
        <xdr:cNvPr id="142" name="楕円 141"/>
        <xdr:cNvSpPr/>
      </xdr:nvSpPr>
      <xdr:spPr>
        <a:xfrm>
          <a:off x="1968500" y="100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17543</xdr:rowOff>
    </xdr:from>
    <xdr:ext cx="534377" cy="259045"/>
    <xdr:sp macro="" textlink="">
      <xdr:nvSpPr>
        <xdr:cNvPr id="143" name="テキスト ボックス 142"/>
        <xdr:cNvSpPr txBox="1"/>
      </xdr:nvSpPr>
      <xdr:spPr>
        <a:xfrm>
          <a:off x="1752111" y="101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145111</xdr:rowOff>
    </xdr:from>
    <xdr:to>
      <xdr:col>6</xdr:col>
      <xdr:colOff>38100</xdr:colOff>
      <xdr:row>59</xdr:row>
      <xdr:rowOff>75261</xdr:rowOff>
    </xdr:to>
    <xdr:sp macro="" textlink="">
      <xdr:nvSpPr>
        <xdr:cNvPr id="144" name="楕円 143"/>
        <xdr:cNvSpPr/>
      </xdr:nvSpPr>
      <xdr:spPr>
        <a:xfrm>
          <a:off x="1079500" y="100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66388</xdr:rowOff>
    </xdr:from>
    <xdr:ext cx="534377" cy="259045"/>
    <xdr:sp macro="" textlink="">
      <xdr:nvSpPr>
        <xdr:cNvPr id="145" name="テキスト ボックス 144"/>
        <xdr:cNvSpPr txBox="1"/>
      </xdr:nvSpPr>
      <xdr:spPr>
        <a:xfrm>
          <a:off x="863111" y="101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140271</xdr:rowOff>
    </xdr:from>
    <xdr:to>
      <xdr:col>24</xdr:col>
      <xdr:colOff>63500</xdr:colOff>
      <xdr:row>74</xdr:row>
      <xdr:rowOff>161811</xdr:rowOff>
    </xdr:to>
    <xdr:cxnSp macro="">
      <xdr:nvCxnSpPr>
        <xdr:cNvPr id="175" name="直線コネクタ 174"/>
        <xdr:cNvCxnSpPr/>
      </xdr:nvCxnSpPr>
      <xdr:spPr>
        <a:xfrm flipV="1">
          <a:off x="3797300" y="12827571"/>
          <a:ext cx="8382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161811</xdr:rowOff>
    </xdr:from>
    <xdr:to>
      <xdr:col>19</xdr:col>
      <xdr:colOff>177800</xdr:colOff>
      <xdr:row>75</xdr:row>
      <xdr:rowOff>27521</xdr:rowOff>
    </xdr:to>
    <xdr:cxnSp macro="">
      <xdr:nvCxnSpPr>
        <xdr:cNvPr id="178" name="直線コネクタ 177"/>
        <xdr:cNvCxnSpPr/>
      </xdr:nvCxnSpPr>
      <xdr:spPr>
        <a:xfrm flipV="1">
          <a:off x="2908300" y="12849111"/>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27521</xdr:rowOff>
    </xdr:from>
    <xdr:to>
      <xdr:col>15</xdr:col>
      <xdr:colOff>50800</xdr:colOff>
      <xdr:row>75</xdr:row>
      <xdr:rowOff>46304</xdr:rowOff>
    </xdr:to>
    <xdr:cxnSp macro="">
      <xdr:nvCxnSpPr>
        <xdr:cNvPr id="181" name="直線コネクタ 180"/>
        <xdr:cNvCxnSpPr/>
      </xdr:nvCxnSpPr>
      <xdr:spPr>
        <a:xfrm flipV="1">
          <a:off x="2019300" y="12886271"/>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46304</xdr:rowOff>
    </xdr:from>
    <xdr:to>
      <xdr:col>10</xdr:col>
      <xdr:colOff>114300</xdr:colOff>
      <xdr:row>76</xdr:row>
      <xdr:rowOff>16511</xdr:rowOff>
    </xdr:to>
    <xdr:cxnSp macro="">
      <xdr:nvCxnSpPr>
        <xdr:cNvPr id="184" name="直線コネクタ 183"/>
        <xdr:cNvCxnSpPr/>
      </xdr:nvCxnSpPr>
      <xdr:spPr>
        <a:xfrm flipV="1">
          <a:off x="1130300" y="12905054"/>
          <a:ext cx="8890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89471</xdr:rowOff>
    </xdr:from>
    <xdr:to>
      <xdr:col>24</xdr:col>
      <xdr:colOff>114300</xdr:colOff>
      <xdr:row>75</xdr:row>
      <xdr:rowOff>19621</xdr:rowOff>
    </xdr:to>
    <xdr:sp macro="" textlink="">
      <xdr:nvSpPr>
        <xdr:cNvPr id="194" name="楕円 193"/>
        <xdr:cNvSpPr/>
      </xdr:nvSpPr>
      <xdr:spPr>
        <a:xfrm>
          <a:off x="4584700" y="127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112348</xdr:rowOff>
    </xdr:from>
    <xdr:ext cx="599010" cy="259045"/>
    <xdr:sp macro="" textlink="">
      <xdr:nvSpPr>
        <xdr:cNvPr id="195" name="民生費該当値テキスト"/>
        <xdr:cNvSpPr txBox="1"/>
      </xdr:nvSpPr>
      <xdr:spPr>
        <a:xfrm>
          <a:off x="4686300" y="126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111011</xdr:rowOff>
    </xdr:from>
    <xdr:to>
      <xdr:col>20</xdr:col>
      <xdr:colOff>38100</xdr:colOff>
      <xdr:row>75</xdr:row>
      <xdr:rowOff>41161</xdr:rowOff>
    </xdr:to>
    <xdr:sp macro="" textlink="">
      <xdr:nvSpPr>
        <xdr:cNvPr id="196" name="楕円 195"/>
        <xdr:cNvSpPr/>
      </xdr:nvSpPr>
      <xdr:spPr>
        <a:xfrm>
          <a:off x="3746500" y="127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57688</xdr:rowOff>
    </xdr:from>
    <xdr:ext cx="599010" cy="259045"/>
    <xdr:sp macro="" textlink="">
      <xdr:nvSpPr>
        <xdr:cNvPr id="197" name="テキスト ボックス 196"/>
        <xdr:cNvSpPr txBox="1"/>
      </xdr:nvSpPr>
      <xdr:spPr>
        <a:xfrm>
          <a:off x="3497795" y="1257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148171</xdr:rowOff>
    </xdr:from>
    <xdr:to>
      <xdr:col>15</xdr:col>
      <xdr:colOff>101600</xdr:colOff>
      <xdr:row>75</xdr:row>
      <xdr:rowOff>78321</xdr:rowOff>
    </xdr:to>
    <xdr:sp macro="" textlink="">
      <xdr:nvSpPr>
        <xdr:cNvPr id="198" name="楕円 197"/>
        <xdr:cNvSpPr/>
      </xdr:nvSpPr>
      <xdr:spPr>
        <a:xfrm>
          <a:off x="2857500" y="12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94848</xdr:rowOff>
    </xdr:from>
    <xdr:ext cx="599010" cy="259045"/>
    <xdr:sp macro="" textlink="">
      <xdr:nvSpPr>
        <xdr:cNvPr id="199" name="テキスト ボックス 198"/>
        <xdr:cNvSpPr txBox="1"/>
      </xdr:nvSpPr>
      <xdr:spPr>
        <a:xfrm>
          <a:off x="2608795" y="126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166954</xdr:rowOff>
    </xdr:from>
    <xdr:to>
      <xdr:col>10</xdr:col>
      <xdr:colOff>165100</xdr:colOff>
      <xdr:row>75</xdr:row>
      <xdr:rowOff>97104</xdr:rowOff>
    </xdr:to>
    <xdr:sp macro="" textlink="">
      <xdr:nvSpPr>
        <xdr:cNvPr id="200" name="楕円 199"/>
        <xdr:cNvSpPr/>
      </xdr:nvSpPr>
      <xdr:spPr>
        <a:xfrm>
          <a:off x="1968500" y="128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88231</xdr:rowOff>
    </xdr:from>
    <xdr:ext cx="599010" cy="259045"/>
    <xdr:sp macro="" textlink="">
      <xdr:nvSpPr>
        <xdr:cNvPr id="201" name="テキスト ボックス 200"/>
        <xdr:cNvSpPr txBox="1"/>
      </xdr:nvSpPr>
      <xdr:spPr>
        <a:xfrm>
          <a:off x="1719795" y="1294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137160</xdr:rowOff>
    </xdr:from>
    <xdr:to>
      <xdr:col>6</xdr:col>
      <xdr:colOff>38100</xdr:colOff>
      <xdr:row>76</xdr:row>
      <xdr:rowOff>67311</xdr:rowOff>
    </xdr:to>
    <xdr:sp macro="" textlink="">
      <xdr:nvSpPr>
        <xdr:cNvPr id="202" name="楕円 201"/>
        <xdr:cNvSpPr/>
      </xdr:nvSpPr>
      <xdr:spPr>
        <a:xfrm>
          <a:off x="10795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58438</xdr:rowOff>
    </xdr:from>
    <xdr:ext cx="599010" cy="259045"/>
    <xdr:sp macro="" textlink="">
      <xdr:nvSpPr>
        <xdr:cNvPr id="203" name="テキスト ボックス 202"/>
        <xdr:cNvSpPr txBox="1"/>
      </xdr:nvSpPr>
      <xdr:spPr>
        <a:xfrm>
          <a:off x="830795" y="130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98761</xdr:rowOff>
    </xdr:from>
    <xdr:to>
      <xdr:col>24</xdr:col>
      <xdr:colOff>63500</xdr:colOff>
      <xdr:row>98</xdr:row>
      <xdr:rowOff>135356</xdr:rowOff>
    </xdr:to>
    <xdr:cxnSp macro="">
      <xdr:nvCxnSpPr>
        <xdr:cNvPr id="233" name="直線コネクタ 232"/>
        <xdr:cNvCxnSpPr/>
      </xdr:nvCxnSpPr>
      <xdr:spPr>
        <a:xfrm>
          <a:off x="3797300" y="16900861"/>
          <a:ext cx="8382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86818</xdr:rowOff>
    </xdr:from>
    <xdr:to>
      <xdr:col>19</xdr:col>
      <xdr:colOff>177800</xdr:colOff>
      <xdr:row>98</xdr:row>
      <xdr:rowOff>98761</xdr:rowOff>
    </xdr:to>
    <xdr:cxnSp macro="">
      <xdr:nvCxnSpPr>
        <xdr:cNvPr id="236" name="直線コネクタ 235"/>
        <xdr:cNvCxnSpPr/>
      </xdr:nvCxnSpPr>
      <xdr:spPr>
        <a:xfrm>
          <a:off x="2908300" y="16888918"/>
          <a:ext cx="8890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86818</xdr:rowOff>
    </xdr:from>
    <xdr:to>
      <xdr:col>15</xdr:col>
      <xdr:colOff>50800</xdr:colOff>
      <xdr:row>98</xdr:row>
      <xdr:rowOff>94971</xdr:rowOff>
    </xdr:to>
    <xdr:cxnSp macro="">
      <xdr:nvCxnSpPr>
        <xdr:cNvPr id="239" name="直線コネクタ 238"/>
        <xdr:cNvCxnSpPr/>
      </xdr:nvCxnSpPr>
      <xdr:spPr>
        <a:xfrm flipV="1">
          <a:off x="2019300" y="168889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94971</xdr:rowOff>
    </xdr:from>
    <xdr:to>
      <xdr:col>10</xdr:col>
      <xdr:colOff>114300</xdr:colOff>
      <xdr:row>98</xdr:row>
      <xdr:rowOff>125107</xdr:rowOff>
    </xdr:to>
    <xdr:cxnSp macro="">
      <xdr:nvCxnSpPr>
        <xdr:cNvPr id="242" name="直線コネクタ 241"/>
        <xdr:cNvCxnSpPr/>
      </xdr:nvCxnSpPr>
      <xdr:spPr>
        <a:xfrm flipV="1">
          <a:off x="1130300" y="16897071"/>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84556</xdr:rowOff>
    </xdr:from>
    <xdr:to>
      <xdr:col>24</xdr:col>
      <xdr:colOff>114300</xdr:colOff>
      <xdr:row>99</xdr:row>
      <xdr:rowOff>14706</xdr:rowOff>
    </xdr:to>
    <xdr:sp macro="" textlink="">
      <xdr:nvSpPr>
        <xdr:cNvPr id="252" name="楕円 251"/>
        <xdr:cNvSpPr/>
      </xdr:nvSpPr>
      <xdr:spPr>
        <a:xfrm>
          <a:off x="4584700" y="16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170933</xdr:rowOff>
    </xdr:from>
    <xdr:ext cx="534377" cy="259045"/>
    <xdr:sp macro="" textlink="">
      <xdr:nvSpPr>
        <xdr:cNvPr id="253" name="衛生費該当値テキスト"/>
        <xdr:cNvSpPr txBox="1"/>
      </xdr:nvSpPr>
      <xdr:spPr>
        <a:xfrm>
          <a:off x="4686300" y="168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47961</xdr:rowOff>
    </xdr:from>
    <xdr:to>
      <xdr:col>20</xdr:col>
      <xdr:colOff>38100</xdr:colOff>
      <xdr:row>98</xdr:row>
      <xdr:rowOff>149561</xdr:rowOff>
    </xdr:to>
    <xdr:sp macro="" textlink="">
      <xdr:nvSpPr>
        <xdr:cNvPr id="254" name="楕円 253"/>
        <xdr:cNvSpPr/>
      </xdr:nvSpPr>
      <xdr:spPr>
        <a:xfrm>
          <a:off x="3746500" y="16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140688</xdr:rowOff>
    </xdr:from>
    <xdr:ext cx="534377" cy="259045"/>
    <xdr:sp macro="" textlink="">
      <xdr:nvSpPr>
        <xdr:cNvPr id="255" name="テキスト ボックス 254"/>
        <xdr:cNvSpPr txBox="1"/>
      </xdr:nvSpPr>
      <xdr:spPr>
        <a:xfrm>
          <a:off x="3530111" y="169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36018</xdr:rowOff>
    </xdr:from>
    <xdr:to>
      <xdr:col>15</xdr:col>
      <xdr:colOff>101600</xdr:colOff>
      <xdr:row>98</xdr:row>
      <xdr:rowOff>137618</xdr:rowOff>
    </xdr:to>
    <xdr:sp macro="" textlink="">
      <xdr:nvSpPr>
        <xdr:cNvPr id="256" name="楕円 255"/>
        <xdr:cNvSpPr/>
      </xdr:nvSpPr>
      <xdr:spPr>
        <a:xfrm>
          <a:off x="28575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128745</xdr:rowOff>
    </xdr:from>
    <xdr:ext cx="534377" cy="259045"/>
    <xdr:sp macro="" textlink="">
      <xdr:nvSpPr>
        <xdr:cNvPr id="257" name="テキスト ボックス 256"/>
        <xdr:cNvSpPr txBox="1"/>
      </xdr:nvSpPr>
      <xdr:spPr>
        <a:xfrm>
          <a:off x="2641111" y="169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44171</xdr:rowOff>
    </xdr:from>
    <xdr:to>
      <xdr:col>10</xdr:col>
      <xdr:colOff>165100</xdr:colOff>
      <xdr:row>98</xdr:row>
      <xdr:rowOff>145771</xdr:rowOff>
    </xdr:to>
    <xdr:sp macro="" textlink="">
      <xdr:nvSpPr>
        <xdr:cNvPr id="258" name="楕円 257"/>
        <xdr:cNvSpPr/>
      </xdr:nvSpPr>
      <xdr:spPr>
        <a:xfrm>
          <a:off x="1968500" y="168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136898</xdr:rowOff>
    </xdr:from>
    <xdr:ext cx="534377" cy="259045"/>
    <xdr:sp macro="" textlink="">
      <xdr:nvSpPr>
        <xdr:cNvPr id="259" name="テキスト ボックス 258"/>
        <xdr:cNvSpPr txBox="1"/>
      </xdr:nvSpPr>
      <xdr:spPr>
        <a:xfrm>
          <a:off x="1752111" y="169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74307</xdr:rowOff>
    </xdr:from>
    <xdr:to>
      <xdr:col>6</xdr:col>
      <xdr:colOff>38100</xdr:colOff>
      <xdr:row>99</xdr:row>
      <xdr:rowOff>4457</xdr:rowOff>
    </xdr:to>
    <xdr:sp macro="" textlink="">
      <xdr:nvSpPr>
        <xdr:cNvPr id="260" name="楕円 259"/>
        <xdr:cNvSpPr/>
      </xdr:nvSpPr>
      <xdr:spPr>
        <a:xfrm>
          <a:off x="1079500" y="168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167034</xdr:rowOff>
    </xdr:from>
    <xdr:ext cx="534377" cy="259045"/>
    <xdr:sp macro="" textlink="">
      <xdr:nvSpPr>
        <xdr:cNvPr id="261" name="テキスト ボックス 260"/>
        <xdr:cNvSpPr txBox="1"/>
      </xdr:nvSpPr>
      <xdr:spPr>
        <a:xfrm>
          <a:off x="863111" y="169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88836</xdr:rowOff>
    </xdr:from>
    <xdr:to>
      <xdr:col>55</xdr:col>
      <xdr:colOff>0</xdr:colOff>
      <xdr:row>38</xdr:row>
      <xdr:rowOff>125984</xdr:rowOff>
    </xdr:to>
    <xdr:cxnSp macro="">
      <xdr:nvCxnSpPr>
        <xdr:cNvPr id="290" name="直線コネクタ 289"/>
        <xdr:cNvCxnSpPr/>
      </xdr:nvCxnSpPr>
      <xdr:spPr>
        <a:xfrm>
          <a:off x="9639300" y="6603936"/>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86741</xdr:rowOff>
    </xdr:from>
    <xdr:to>
      <xdr:col>50</xdr:col>
      <xdr:colOff>114300</xdr:colOff>
      <xdr:row>38</xdr:row>
      <xdr:rowOff>88836</xdr:rowOff>
    </xdr:to>
    <xdr:cxnSp macro="">
      <xdr:nvCxnSpPr>
        <xdr:cNvPr id="293" name="直線コネクタ 292"/>
        <xdr:cNvCxnSpPr/>
      </xdr:nvCxnSpPr>
      <xdr:spPr>
        <a:xfrm>
          <a:off x="8750300" y="660184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167513</xdr:rowOff>
    </xdr:from>
    <xdr:to>
      <xdr:col>45</xdr:col>
      <xdr:colOff>177800</xdr:colOff>
      <xdr:row>38</xdr:row>
      <xdr:rowOff>86741</xdr:rowOff>
    </xdr:to>
    <xdr:cxnSp macro="">
      <xdr:nvCxnSpPr>
        <xdr:cNvPr id="296" name="直線コネクタ 295"/>
        <xdr:cNvCxnSpPr/>
      </xdr:nvCxnSpPr>
      <xdr:spPr>
        <a:xfrm>
          <a:off x="7861300" y="6511163"/>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76454</xdr:rowOff>
    </xdr:from>
    <xdr:to>
      <xdr:col>41</xdr:col>
      <xdr:colOff>50800</xdr:colOff>
      <xdr:row>37</xdr:row>
      <xdr:rowOff>167513</xdr:rowOff>
    </xdr:to>
    <xdr:cxnSp macro="">
      <xdr:nvCxnSpPr>
        <xdr:cNvPr id="299" name="直線コネクタ 298"/>
        <xdr:cNvCxnSpPr/>
      </xdr:nvCxnSpPr>
      <xdr:spPr>
        <a:xfrm>
          <a:off x="6972300" y="6420104"/>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75184</xdr:rowOff>
    </xdr:from>
    <xdr:to>
      <xdr:col>55</xdr:col>
      <xdr:colOff>50800</xdr:colOff>
      <xdr:row>39</xdr:row>
      <xdr:rowOff>5334</xdr:rowOff>
    </xdr:to>
    <xdr:sp macro="" textlink="">
      <xdr:nvSpPr>
        <xdr:cNvPr id="309" name="楕円 308"/>
        <xdr:cNvSpPr/>
      </xdr:nvSpPr>
      <xdr:spPr>
        <a:xfrm>
          <a:off x="10426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38036</xdr:rowOff>
    </xdr:from>
    <xdr:to>
      <xdr:col>50</xdr:col>
      <xdr:colOff>165100</xdr:colOff>
      <xdr:row>38</xdr:row>
      <xdr:rowOff>139636</xdr:rowOff>
    </xdr:to>
    <xdr:sp macro="" textlink="">
      <xdr:nvSpPr>
        <xdr:cNvPr id="311" name="楕円 310"/>
        <xdr:cNvSpPr/>
      </xdr:nvSpPr>
      <xdr:spPr>
        <a:xfrm>
          <a:off x="9588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130763</xdr:rowOff>
    </xdr:from>
    <xdr:ext cx="378565" cy="259045"/>
    <xdr:sp macro="" textlink="">
      <xdr:nvSpPr>
        <xdr:cNvPr id="312" name="テキスト ボックス 311"/>
        <xdr:cNvSpPr txBox="1"/>
      </xdr:nvSpPr>
      <xdr:spPr>
        <a:xfrm>
          <a:off x="9450017" y="664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35941</xdr:rowOff>
    </xdr:from>
    <xdr:to>
      <xdr:col>46</xdr:col>
      <xdr:colOff>38100</xdr:colOff>
      <xdr:row>38</xdr:row>
      <xdr:rowOff>137541</xdr:rowOff>
    </xdr:to>
    <xdr:sp macro="" textlink="">
      <xdr:nvSpPr>
        <xdr:cNvPr id="313" name="楕円 312"/>
        <xdr:cNvSpPr/>
      </xdr:nvSpPr>
      <xdr:spPr>
        <a:xfrm>
          <a:off x="8699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128668</xdr:rowOff>
    </xdr:from>
    <xdr:ext cx="378565" cy="259045"/>
    <xdr:sp macro="" textlink="">
      <xdr:nvSpPr>
        <xdr:cNvPr id="314" name="テキスト ボックス 313"/>
        <xdr:cNvSpPr txBox="1"/>
      </xdr:nvSpPr>
      <xdr:spPr>
        <a:xfrm>
          <a:off x="8561017" y="66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116713</xdr:rowOff>
    </xdr:from>
    <xdr:to>
      <xdr:col>41</xdr:col>
      <xdr:colOff>101600</xdr:colOff>
      <xdr:row>38</xdr:row>
      <xdr:rowOff>46863</xdr:rowOff>
    </xdr:to>
    <xdr:sp macro="" textlink="">
      <xdr:nvSpPr>
        <xdr:cNvPr id="315" name="楕円 314"/>
        <xdr:cNvSpPr/>
      </xdr:nvSpPr>
      <xdr:spPr>
        <a:xfrm>
          <a:off x="7810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37990</xdr:rowOff>
    </xdr:from>
    <xdr:ext cx="469744" cy="259045"/>
    <xdr:sp macro="" textlink="">
      <xdr:nvSpPr>
        <xdr:cNvPr id="316" name="テキスト ボックス 315"/>
        <xdr:cNvSpPr txBox="1"/>
      </xdr:nvSpPr>
      <xdr:spPr>
        <a:xfrm>
          <a:off x="7626428" y="65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25654</xdr:rowOff>
    </xdr:from>
    <xdr:to>
      <xdr:col>36</xdr:col>
      <xdr:colOff>165100</xdr:colOff>
      <xdr:row>37</xdr:row>
      <xdr:rowOff>127254</xdr:rowOff>
    </xdr:to>
    <xdr:sp macro="" textlink="">
      <xdr:nvSpPr>
        <xdr:cNvPr id="317" name="楕円 316"/>
        <xdr:cNvSpPr/>
      </xdr:nvSpPr>
      <xdr:spPr>
        <a:xfrm>
          <a:off x="6921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143781</xdr:rowOff>
    </xdr:from>
    <xdr:ext cx="469744" cy="259045"/>
    <xdr:sp macro="" textlink="">
      <xdr:nvSpPr>
        <xdr:cNvPr id="318" name="テキスト ボックス 317"/>
        <xdr:cNvSpPr txBox="1"/>
      </xdr:nvSpPr>
      <xdr:spPr>
        <a:xfrm>
          <a:off x="6737428" y="61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92151</xdr:rowOff>
    </xdr:from>
    <xdr:to>
      <xdr:col>55</xdr:col>
      <xdr:colOff>0</xdr:colOff>
      <xdr:row>58</xdr:row>
      <xdr:rowOff>114829</xdr:rowOff>
    </xdr:to>
    <xdr:cxnSp macro="">
      <xdr:nvCxnSpPr>
        <xdr:cNvPr id="345" name="直線コネクタ 344"/>
        <xdr:cNvCxnSpPr/>
      </xdr:nvCxnSpPr>
      <xdr:spPr>
        <a:xfrm>
          <a:off x="9639300" y="10036251"/>
          <a:ext cx="8382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89797</xdr:rowOff>
    </xdr:from>
    <xdr:to>
      <xdr:col>50</xdr:col>
      <xdr:colOff>114300</xdr:colOff>
      <xdr:row>58</xdr:row>
      <xdr:rowOff>92151</xdr:rowOff>
    </xdr:to>
    <xdr:cxnSp macro="">
      <xdr:nvCxnSpPr>
        <xdr:cNvPr id="348" name="直線コネクタ 347"/>
        <xdr:cNvCxnSpPr/>
      </xdr:nvCxnSpPr>
      <xdr:spPr>
        <a:xfrm>
          <a:off x="8750300" y="10033897"/>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89797</xdr:rowOff>
    </xdr:from>
    <xdr:to>
      <xdr:col>45</xdr:col>
      <xdr:colOff>177800</xdr:colOff>
      <xdr:row>58</xdr:row>
      <xdr:rowOff>109868</xdr:rowOff>
    </xdr:to>
    <xdr:cxnSp macro="">
      <xdr:nvCxnSpPr>
        <xdr:cNvPr id="351" name="直線コネクタ 350"/>
        <xdr:cNvCxnSpPr/>
      </xdr:nvCxnSpPr>
      <xdr:spPr>
        <a:xfrm flipV="1">
          <a:off x="7861300" y="1003389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109868</xdr:rowOff>
    </xdr:from>
    <xdr:to>
      <xdr:col>41</xdr:col>
      <xdr:colOff>50800</xdr:colOff>
      <xdr:row>58</xdr:row>
      <xdr:rowOff>116886</xdr:rowOff>
    </xdr:to>
    <xdr:cxnSp macro="">
      <xdr:nvCxnSpPr>
        <xdr:cNvPr id="354" name="直線コネクタ 353"/>
        <xdr:cNvCxnSpPr/>
      </xdr:nvCxnSpPr>
      <xdr:spPr>
        <a:xfrm flipV="1">
          <a:off x="6972300" y="1005396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64029</xdr:rowOff>
    </xdr:from>
    <xdr:to>
      <xdr:col>55</xdr:col>
      <xdr:colOff>50800</xdr:colOff>
      <xdr:row>58</xdr:row>
      <xdr:rowOff>165629</xdr:rowOff>
    </xdr:to>
    <xdr:sp macro="" textlink="">
      <xdr:nvSpPr>
        <xdr:cNvPr id="364" name="楕円 363"/>
        <xdr:cNvSpPr/>
      </xdr:nvSpPr>
      <xdr:spPr>
        <a:xfrm>
          <a:off x="104267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150406</xdr:rowOff>
    </xdr:from>
    <xdr:ext cx="469744" cy="259045"/>
    <xdr:sp macro="" textlink="">
      <xdr:nvSpPr>
        <xdr:cNvPr id="365" name="農林水産業費該当値テキスト"/>
        <xdr:cNvSpPr txBox="1"/>
      </xdr:nvSpPr>
      <xdr:spPr>
        <a:xfrm>
          <a:off x="10528300" y="99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41351</xdr:rowOff>
    </xdr:from>
    <xdr:to>
      <xdr:col>50</xdr:col>
      <xdr:colOff>165100</xdr:colOff>
      <xdr:row>58</xdr:row>
      <xdr:rowOff>142951</xdr:rowOff>
    </xdr:to>
    <xdr:sp macro="" textlink="">
      <xdr:nvSpPr>
        <xdr:cNvPr id="366" name="楕円 365"/>
        <xdr:cNvSpPr/>
      </xdr:nvSpPr>
      <xdr:spPr>
        <a:xfrm>
          <a:off x="9588500" y="9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134078</xdr:rowOff>
    </xdr:from>
    <xdr:ext cx="469744" cy="259045"/>
    <xdr:sp macro="" textlink="">
      <xdr:nvSpPr>
        <xdr:cNvPr id="367" name="テキスト ボックス 366"/>
        <xdr:cNvSpPr txBox="1"/>
      </xdr:nvSpPr>
      <xdr:spPr>
        <a:xfrm>
          <a:off x="9404428"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38997</xdr:rowOff>
    </xdr:from>
    <xdr:to>
      <xdr:col>46</xdr:col>
      <xdr:colOff>38100</xdr:colOff>
      <xdr:row>58</xdr:row>
      <xdr:rowOff>140597</xdr:rowOff>
    </xdr:to>
    <xdr:sp macro="" textlink="">
      <xdr:nvSpPr>
        <xdr:cNvPr id="368" name="楕円 367"/>
        <xdr:cNvSpPr/>
      </xdr:nvSpPr>
      <xdr:spPr>
        <a:xfrm>
          <a:off x="8699500" y="9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131724</xdr:rowOff>
    </xdr:from>
    <xdr:ext cx="469744" cy="259045"/>
    <xdr:sp macro="" textlink="">
      <xdr:nvSpPr>
        <xdr:cNvPr id="369" name="テキスト ボックス 368"/>
        <xdr:cNvSpPr txBox="1"/>
      </xdr:nvSpPr>
      <xdr:spPr>
        <a:xfrm>
          <a:off x="8515428" y="1007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59068</xdr:rowOff>
    </xdr:from>
    <xdr:to>
      <xdr:col>41</xdr:col>
      <xdr:colOff>101600</xdr:colOff>
      <xdr:row>58</xdr:row>
      <xdr:rowOff>160668</xdr:rowOff>
    </xdr:to>
    <xdr:sp macro="" textlink="">
      <xdr:nvSpPr>
        <xdr:cNvPr id="370" name="楕円 369"/>
        <xdr:cNvSpPr/>
      </xdr:nvSpPr>
      <xdr:spPr>
        <a:xfrm>
          <a:off x="7810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151795</xdr:rowOff>
    </xdr:from>
    <xdr:ext cx="469744" cy="259045"/>
    <xdr:sp macro="" textlink="">
      <xdr:nvSpPr>
        <xdr:cNvPr id="371" name="テキスト ボックス 370"/>
        <xdr:cNvSpPr txBox="1"/>
      </xdr:nvSpPr>
      <xdr:spPr>
        <a:xfrm>
          <a:off x="7626428" y="100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66086</xdr:rowOff>
    </xdr:from>
    <xdr:to>
      <xdr:col>36</xdr:col>
      <xdr:colOff>165100</xdr:colOff>
      <xdr:row>58</xdr:row>
      <xdr:rowOff>167686</xdr:rowOff>
    </xdr:to>
    <xdr:sp macro="" textlink="">
      <xdr:nvSpPr>
        <xdr:cNvPr id="372" name="楕円 371"/>
        <xdr:cNvSpPr/>
      </xdr:nvSpPr>
      <xdr:spPr>
        <a:xfrm>
          <a:off x="6921500" y="100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158813</xdr:rowOff>
    </xdr:from>
    <xdr:ext cx="378565" cy="259045"/>
    <xdr:sp macro="" textlink="">
      <xdr:nvSpPr>
        <xdr:cNvPr id="373" name="テキスト ボックス 372"/>
        <xdr:cNvSpPr txBox="1"/>
      </xdr:nvSpPr>
      <xdr:spPr>
        <a:xfrm>
          <a:off x="6783017" y="1010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3378</xdr:rowOff>
    </xdr:from>
    <xdr:to>
      <xdr:col>55</xdr:col>
      <xdr:colOff>0</xdr:colOff>
      <xdr:row>78</xdr:row>
      <xdr:rowOff>119202</xdr:rowOff>
    </xdr:to>
    <xdr:cxnSp macro="">
      <xdr:nvCxnSpPr>
        <xdr:cNvPr id="402" name="直線コネクタ 401"/>
        <xdr:cNvCxnSpPr/>
      </xdr:nvCxnSpPr>
      <xdr:spPr>
        <a:xfrm>
          <a:off x="9639300" y="1337647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3378</xdr:rowOff>
    </xdr:from>
    <xdr:to>
      <xdr:col>50</xdr:col>
      <xdr:colOff>114300</xdr:colOff>
      <xdr:row>78</xdr:row>
      <xdr:rowOff>76988</xdr:rowOff>
    </xdr:to>
    <xdr:cxnSp macro="">
      <xdr:nvCxnSpPr>
        <xdr:cNvPr id="405" name="直線コネクタ 404"/>
        <xdr:cNvCxnSpPr/>
      </xdr:nvCxnSpPr>
      <xdr:spPr>
        <a:xfrm flipV="1">
          <a:off x="8750300" y="13376478"/>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76988</xdr:rowOff>
    </xdr:from>
    <xdr:to>
      <xdr:col>45</xdr:col>
      <xdr:colOff>177800</xdr:colOff>
      <xdr:row>78</xdr:row>
      <xdr:rowOff>132690</xdr:rowOff>
    </xdr:to>
    <xdr:cxnSp macro="">
      <xdr:nvCxnSpPr>
        <xdr:cNvPr id="408" name="直線コネクタ 407"/>
        <xdr:cNvCxnSpPr/>
      </xdr:nvCxnSpPr>
      <xdr:spPr>
        <a:xfrm flipV="1">
          <a:off x="7861300" y="1345008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132690</xdr:rowOff>
    </xdr:from>
    <xdr:to>
      <xdr:col>41</xdr:col>
      <xdr:colOff>50800</xdr:colOff>
      <xdr:row>78</xdr:row>
      <xdr:rowOff>133795</xdr:rowOff>
    </xdr:to>
    <xdr:cxnSp macro="">
      <xdr:nvCxnSpPr>
        <xdr:cNvPr id="411" name="直線コネクタ 410"/>
        <xdr:cNvCxnSpPr/>
      </xdr:nvCxnSpPr>
      <xdr:spPr>
        <a:xfrm flipV="1">
          <a:off x="6972300" y="1350579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68402</xdr:rowOff>
    </xdr:from>
    <xdr:to>
      <xdr:col>55</xdr:col>
      <xdr:colOff>50800</xdr:colOff>
      <xdr:row>78</xdr:row>
      <xdr:rowOff>170002</xdr:rowOff>
    </xdr:to>
    <xdr:sp macro="" textlink="">
      <xdr:nvSpPr>
        <xdr:cNvPr id="421" name="楕円 420"/>
        <xdr:cNvSpPr/>
      </xdr:nvSpPr>
      <xdr:spPr>
        <a:xfrm>
          <a:off x="104267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154779</xdr:rowOff>
    </xdr:from>
    <xdr:ext cx="469744" cy="259045"/>
    <xdr:sp macro="" textlink="">
      <xdr:nvSpPr>
        <xdr:cNvPr id="422" name="商工費該当値テキスト"/>
        <xdr:cNvSpPr txBox="1"/>
      </xdr:nvSpPr>
      <xdr:spPr>
        <a:xfrm>
          <a:off x="10528300" y="133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124028</xdr:rowOff>
    </xdr:from>
    <xdr:to>
      <xdr:col>50</xdr:col>
      <xdr:colOff>165100</xdr:colOff>
      <xdr:row>78</xdr:row>
      <xdr:rowOff>54178</xdr:rowOff>
    </xdr:to>
    <xdr:sp macro="" textlink="">
      <xdr:nvSpPr>
        <xdr:cNvPr id="423" name="楕円 422"/>
        <xdr:cNvSpPr/>
      </xdr:nvSpPr>
      <xdr:spPr>
        <a:xfrm>
          <a:off x="9588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45305</xdr:rowOff>
    </xdr:from>
    <xdr:ext cx="469744" cy="259045"/>
    <xdr:sp macro="" textlink="">
      <xdr:nvSpPr>
        <xdr:cNvPr id="424" name="テキスト ボックス 423"/>
        <xdr:cNvSpPr txBox="1"/>
      </xdr:nvSpPr>
      <xdr:spPr>
        <a:xfrm>
          <a:off x="9404428"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26188</xdr:rowOff>
    </xdr:from>
    <xdr:to>
      <xdr:col>46</xdr:col>
      <xdr:colOff>38100</xdr:colOff>
      <xdr:row>78</xdr:row>
      <xdr:rowOff>127788</xdr:rowOff>
    </xdr:to>
    <xdr:sp macro="" textlink="">
      <xdr:nvSpPr>
        <xdr:cNvPr id="425" name="楕円 424"/>
        <xdr:cNvSpPr/>
      </xdr:nvSpPr>
      <xdr:spPr>
        <a:xfrm>
          <a:off x="8699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118915</xdr:rowOff>
    </xdr:from>
    <xdr:ext cx="469744" cy="259045"/>
    <xdr:sp macro="" textlink="">
      <xdr:nvSpPr>
        <xdr:cNvPr id="426" name="テキスト ボックス 425"/>
        <xdr:cNvSpPr txBox="1"/>
      </xdr:nvSpPr>
      <xdr:spPr>
        <a:xfrm>
          <a:off x="8515428"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81890</xdr:rowOff>
    </xdr:from>
    <xdr:to>
      <xdr:col>41</xdr:col>
      <xdr:colOff>101600</xdr:colOff>
      <xdr:row>79</xdr:row>
      <xdr:rowOff>12040</xdr:rowOff>
    </xdr:to>
    <xdr:sp macro="" textlink="">
      <xdr:nvSpPr>
        <xdr:cNvPr id="427" name="楕円 426"/>
        <xdr:cNvSpPr/>
      </xdr:nvSpPr>
      <xdr:spPr>
        <a:xfrm>
          <a:off x="7810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3167</xdr:rowOff>
    </xdr:from>
    <xdr:ext cx="469744" cy="259045"/>
    <xdr:sp macro="" textlink="">
      <xdr:nvSpPr>
        <xdr:cNvPr id="428" name="テキスト ボックス 427"/>
        <xdr:cNvSpPr txBox="1"/>
      </xdr:nvSpPr>
      <xdr:spPr>
        <a:xfrm>
          <a:off x="7626428"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82995</xdr:rowOff>
    </xdr:from>
    <xdr:to>
      <xdr:col>36</xdr:col>
      <xdr:colOff>165100</xdr:colOff>
      <xdr:row>79</xdr:row>
      <xdr:rowOff>13145</xdr:rowOff>
    </xdr:to>
    <xdr:sp macro="" textlink="">
      <xdr:nvSpPr>
        <xdr:cNvPr id="429" name="楕円 428"/>
        <xdr:cNvSpPr/>
      </xdr:nvSpPr>
      <xdr:spPr>
        <a:xfrm>
          <a:off x="6921500" y="134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4272</xdr:rowOff>
    </xdr:from>
    <xdr:ext cx="469744" cy="259045"/>
    <xdr:sp macro="" textlink="">
      <xdr:nvSpPr>
        <xdr:cNvPr id="430" name="テキスト ボックス 429"/>
        <xdr:cNvSpPr txBox="1"/>
      </xdr:nvSpPr>
      <xdr:spPr>
        <a:xfrm>
          <a:off x="6737428" y="1354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152332</xdr:rowOff>
    </xdr:from>
    <xdr:to>
      <xdr:col>55</xdr:col>
      <xdr:colOff>0</xdr:colOff>
      <xdr:row>97</xdr:row>
      <xdr:rowOff>169500</xdr:rowOff>
    </xdr:to>
    <xdr:cxnSp macro="">
      <xdr:nvCxnSpPr>
        <xdr:cNvPr id="457" name="直線コネクタ 456"/>
        <xdr:cNvCxnSpPr/>
      </xdr:nvCxnSpPr>
      <xdr:spPr>
        <a:xfrm>
          <a:off x="9639300" y="16782982"/>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152332</xdr:rowOff>
    </xdr:from>
    <xdr:to>
      <xdr:col>50</xdr:col>
      <xdr:colOff>114300</xdr:colOff>
      <xdr:row>98</xdr:row>
      <xdr:rowOff>15858</xdr:rowOff>
    </xdr:to>
    <xdr:cxnSp macro="">
      <xdr:nvCxnSpPr>
        <xdr:cNvPr id="460" name="直線コネクタ 459"/>
        <xdr:cNvCxnSpPr/>
      </xdr:nvCxnSpPr>
      <xdr:spPr>
        <a:xfrm flipV="1">
          <a:off x="8750300" y="1678298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163823</xdr:rowOff>
    </xdr:from>
    <xdr:to>
      <xdr:col>45</xdr:col>
      <xdr:colOff>177800</xdr:colOff>
      <xdr:row>98</xdr:row>
      <xdr:rowOff>15858</xdr:rowOff>
    </xdr:to>
    <xdr:cxnSp macro="">
      <xdr:nvCxnSpPr>
        <xdr:cNvPr id="463" name="直線コネクタ 462"/>
        <xdr:cNvCxnSpPr/>
      </xdr:nvCxnSpPr>
      <xdr:spPr>
        <a:xfrm>
          <a:off x="7861300" y="16794473"/>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158097</xdr:rowOff>
    </xdr:from>
    <xdr:to>
      <xdr:col>41</xdr:col>
      <xdr:colOff>50800</xdr:colOff>
      <xdr:row>97</xdr:row>
      <xdr:rowOff>163823</xdr:rowOff>
    </xdr:to>
    <xdr:cxnSp macro="">
      <xdr:nvCxnSpPr>
        <xdr:cNvPr id="466" name="直線コネクタ 465"/>
        <xdr:cNvCxnSpPr/>
      </xdr:nvCxnSpPr>
      <xdr:spPr>
        <a:xfrm>
          <a:off x="6972300" y="1678874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118700</xdr:rowOff>
    </xdr:from>
    <xdr:to>
      <xdr:col>55</xdr:col>
      <xdr:colOff>50800</xdr:colOff>
      <xdr:row>98</xdr:row>
      <xdr:rowOff>48850</xdr:rowOff>
    </xdr:to>
    <xdr:sp macro="" textlink="">
      <xdr:nvSpPr>
        <xdr:cNvPr id="476" name="楕円 475"/>
        <xdr:cNvSpPr/>
      </xdr:nvSpPr>
      <xdr:spPr>
        <a:xfrm>
          <a:off x="10426700" y="167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101532</xdr:rowOff>
    </xdr:from>
    <xdr:to>
      <xdr:col>50</xdr:col>
      <xdr:colOff>165100</xdr:colOff>
      <xdr:row>98</xdr:row>
      <xdr:rowOff>31682</xdr:rowOff>
    </xdr:to>
    <xdr:sp macro="" textlink="">
      <xdr:nvSpPr>
        <xdr:cNvPr id="478" name="楕円 477"/>
        <xdr:cNvSpPr/>
      </xdr:nvSpPr>
      <xdr:spPr>
        <a:xfrm>
          <a:off x="9588500" y="167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22809</xdr:rowOff>
    </xdr:from>
    <xdr:ext cx="534377" cy="259045"/>
    <xdr:sp macro="" textlink="">
      <xdr:nvSpPr>
        <xdr:cNvPr id="479" name="テキスト ボックス 478"/>
        <xdr:cNvSpPr txBox="1"/>
      </xdr:nvSpPr>
      <xdr:spPr>
        <a:xfrm>
          <a:off x="9372111" y="168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136508</xdr:rowOff>
    </xdr:from>
    <xdr:to>
      <xdr:col>46</xdr:col>
      <xdr:colOff>38100</xdr:colOff>
      <xdr:row>98</xdr:row>
      <xdr:rowOff>66658</xdr:rowOff>
    </xdr:to>
    <xdr:sp macro="" textlink="">
      <xdr:nvSpPr>
        <xdr:cNvPr id="480" name="楕円 479"/>
        <xdr:cNvSpPr/>
      </xdr:nvSpPr>
      <xdr:spPr>
        <a:xfrm>
          <a:off x="8699500" y="167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57785</xdr:rowOff>
    </xdr:from>
    <xdr:ext cx="534377" cy="259045"/>
    <xdr:sp macro="" textlink="">
      <xdr:nvSpPr>
        <xdr:cNvPr id="481" name="テキスト ボックス 480"/>
        <xdr:cNvSpPr txBox="1"/>
      </xdr:nvSpPr>
      <xdr:spPr>
        <a:xfrm>
          <a:off x="8483111" y="168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113023</xdr:rowOff>
    </xdr:from>
    <xdr:to>
      <xdr:col>41</xdr:col>
      <xdr:colOff>101600</xdr:colOff>
      <xdr:row>98</xdr:row>
      <xdr:rowOff>43173</xdr:rowOff>
    </xdr:to>
    <xdr:sp macro="" textlink="">
      <xdr:nvSpPr>
        <xdr:cNvPr id="482" name="楕円 481"/>
        <xdr:cNvSpPr/>
      </xdr:nvSpPr>
      <xdr:spPr>
        <a:xfrm>
          <a:off x="78105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34300</xdr:rowOff>
    </xdr:from>
    <xdr:ext cx="534377" cy="259045"/>
    <xdr:sp macro="" textlink="">
      <xdr:nvSpPr>
        <xdr:cNvPr id="483" name="テキスト ボックス 482"/>
        <xdr:cNvSpPr txBox="1"/>
      </xdr:nvSpPr>
      <xdr:spPr>
        <a:xfrm>
          <a:off x="7594111" y="168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107297</xdr:rowOff>
    </xdr:from>
    <xdr:to>
      <xdr:col>36</xdr:col>
      <xdr:colOff>165100</xdr:colOff>
      <xdr:row>98</xdr:row>
      <xdr:rowOff>37447</xdr:rowOff>
    </xdr:to>
    <xdr:sp macro="" textlink="">
      <xdr:nvSpPr>
        <xdr:cNvPr id="484" name="楕円 483"/>
        <xdr:cNvSpPr/>
      </xdr:nvSpPr>
      <xdr:spPr>
        <a:xfrm>
          <a:off x="6921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28574</xdr:rowOff>
    </xdr:from>
    <xdr:ext cx="534377" cy="259045"/>
    <xdr:sp macro="" textlink="">
      <xdr:nvSpPr>
        <xdr:cNvPr id="485" name="テキスト ボックス 484"/>
        <xdr:cNvSpPr txBox="1"/>
      </xdr:nvSpPr>
      <xdr:spPr>
        <a:xfrm>
          <a:off x="6705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162057</xdr:rowOff>
    </xdr:from>
    <xdr:to>
      <xdr:col>85</xdr:col>
      <xdr:colOff>127000</xdr:colOff>
      <xdr:row>37</xdr:row>
      <xdr:rowOff>165395</xdr:rowOff>
    </xdr:to>
    <xdr:cxnSp macro="">
      <xdr:nvCxnSpPr>
        <xdr:cNvPr id="513" name="直線コネクタ 512"/>
        <xdr:cNvCxnSpPr/>
      </xdr:nvCxnSpPr>
      <xdr:spPr>
        <a:xfrm>
          <a:off x="15481300" y="6505707"/>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124247</xdr:rowOff>
    </xdr:from>
    <xdr:to>
      <xdr:col>81</xdr:col>
      <xdr:colOff>50800</xdr:colOff>
      <xdr:row>37</xdr:row>
      <xdr:rowOff>162057</xdr:rowOff>
    </xdr:to>
    <xdr:cxnSp macro="">
      <xdr:nvCxnSpPr>
        <xdr:cNvPr id="516" name="直線コネクタ 515"/>
        <xdr:cNvCxnSpPr/>
      </xdr:nvCxnSpPr>
      <xdr:spPr>
        <a:xfrm>
          <a:off x="14592300" y="646789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69383</xdr:rowOff>
    </xdr:from>
    <xdr:to>
      <xdr:col>76</xdr:col>
      <xdr:colOff>114300</xdr:colOff>
      <xdr:row>37</xdr:row>
      <xdr:rowOff>124247</xdr:rowOff>
    </xdr:to>
    <xdr:cxnSp macro="">
      <xdr:nvCxnSpPr>
        <xdr:cNvPr id="519" name="直線コネクタ 518"/>
        <xdr:cNvCxnSpPr/>
      </xdr:nvCxnSpPr>
      <xdr:spPr>
        <a:xfrm>
          <a:off x="13703300" y="641303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170973</xdr:rowOff>
    </xdr:from>
    <xdr:to>
      <xdr:col>71</xdr:col>
      <xdr:colOff>177800</xdr:colOff>
      <xdr:row>37</xdr:row>
      <xdr:rowOff>69383</xdr:rowOff>
    </xdr:to>
    <xdr:cxnSp macro="">
      <xdr:nvCxnSpPr>
        <xdr:cNvPr id="522" name="直線コネクタ 521"/>
        <xdr:cNvCxnSpPr/>
      </xdr:nvCxnSpPr>
      <xdr:spPr>
        <a:xfrm>
          <a:off x="12814300" y="6343173"/>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114595</xdr:rowOff>
    </xdr:from>
    <xdr:to>
      <xdr:col>85</xdr:col>
      <xdr:colOff>177800</xdr:colOff>
      <xdr:row>38</xdr:row>
      <xdr:rowOff>44745</xdr:rowOff>
    </xdr:to>
    <xdr:sp macro="" textlink="">
      <xdr:nvSpPr>
        <xdr:cNvPr id="532" name="楕円 531"/>
        <xdr:cNvSpPr/>
      </xdr:nvSpPr>
      <xdr:spPr>
        <a:xfrm>
          <a:off x="16268700" y="6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93022</xdr:rowOff>
    </xdr:from>
    <xdr:ext cx="534377" cy="259045"/>
    <xdr:sp macro="" textlink="">
      <xdr:nvSpPr>
        <xdr:cNvPr id="533" name="消防費該当値テキスト"/>
        <xdr:cNvSpPr txBox="1"/>
      </xdr:nvSpPr>
      <xdr:spPr>
        <a:xfrm>
          <a:off x="16370300" y="64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111257</xdr:rowOff>
    </xdr:from>
    <xdr:to>
      <xdr:col>81</xdr:col>
      <xdr:colOff>101600</xdr:colOff>
      <xdr:row>38</xdr:row>
      <xdr:rowOff>41407</xdr:rowOff>
    </xdr:to>
    <xdr:sp macro="" textlink="">
      <xdr:nvSpPr>
        <xdr:cNvPr id="534" name="楕円 533"/>
        <xdr:cNvSpPr/>
      </xdr:nvSpPr>
      <xdr:spPr>
        <a:xfrm>
          <a:off x="15430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32534</xdr:rowOff>
    </xdr:from>
    <xdr:ext cx="534377" cy="259045"/>
    <xdr:sp macro="" textlink="">
      <xdr:nvSpPr>
        <xdr:cNvPr id="535" name="テキスト ボックス 534"/>
        <xdr:cNvSpPr txBox="1"/>
      </xdr:nvSpPr>
      <xdr:spPr>
        <a:xfrm>
          <a:off x="15214111" y="65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73447</xdr:rowOff>
    </xdr:from>
    <xdr:to>
      <xdr:col>76</xdr:col>
      <xdr:colOff>165100</xdr:colOff>
      <xdr:row>38</xdr:row>
      <xdr:rowOff>3597</xdr:rowOff>
    </xdr:to>
    <xdr:sp macro="" textlink="">
      <xdr:nvSpPr>
        <xdr:cNvPr id="536" name="楕円 535"/>
        <xdr:cNvSpPr/>
      </xdr:nvSpPr>
      <xdr:spPr>
        <a:xfrm>
          <a:off x="14541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20124</xdr:rowOff>
    </xdr:from>
    <xdr:ext cx="534377" cy="259045"/>
    <xdr:sp macro="" textlink="">
      <xdr:nvSpPr>
        <xdr:cNvPr id="537" name="テキスト ボックス 536"/>
        <xdr:cNvSpPr txBox="1"/>
      </xdr:nvSpPr>
      <xdr:spPr>
        <a:xfrm>
          <a:off x="14325111" y="61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18583</xdr:rowOff>
    </xdr:from>
    <xdr:to>
      <xdr:col>72</xdr:col>
      <xdr:colOff>38100</xdr:colOff>
      <xdr:row>37</xdr:row>
      <xdr:rowOff>120183</xdr:rowOff>
    </xdr:to>
    <xdr:sp macro="" textlink="">
      <xdr:nvSpPr>
        <xdr:cNvPr id="538" name="楕円 537"/>
        <xdr:cNvSpPr/>
      </xdr:nvSpPr>
      <xdr:spPr>
        <a:xfrm>
          <a:off x="13652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111310</xdr:rowOff>
    </xdr:from>
    <xdr:ext cx="534377" cy="259045"/>
    <xdr:sp macro="" textlink="">
      <xdr:nvSpPr>
        <xdr:cNvPr id="539" name="テキスト ボックス 538"/>
        <xdr:cNvSpPr txBox="1"/>
      </xdr:nvSpPr>
      <xdr:spPr>
        <a:xfrm>
          <a:off x="13436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120173</xdr:rowOff>
    </xdr:from>
    <xdr:to>
      <xdr:col>67</xdr:col>
      <xdr:colOff>101600</xdr:colOff>
      <xdr:row>37</xdr:row>
      <xdr:rowOff>50323</xdr:rowOff>
    </xdr:to>
    <xdr:sp macro="" textlink="">
      <xdr:nvSpPr>
        <xdr:cNvPr id="540" name="楕円 539"/>
        <xdr:cNvSpPr/>
      </xdr:nvSpPr>
      <xdr:spPr>
        <a:xfrm>
          <a:off x="12763500" y="62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66850</xdr:rowOff>
    </xdr:from>
    <xdr:ext cx="534377" cy="259045"/>
    <xdr:sp macro="" textlink="">
      <xdr:nvSpPr>
        <xdr:cNvPr id="541" name="テキスト ボックス 540"/>
        <xdr:cNvSpPr txBox="1"/>
      </xdr:nvSpPr>
      <xdr:spPr>
        <a:xfrm>
          <a:off x="12547111" y="60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5306</xdr:rowOff>
    </xdr:from>
    <xdr:to>
      <xdr:col>85</xdr:col>
      <xdr:colOff>127000</xdr:colOff>
      <xdr:row>57</xdr:row>
      <xdr:rowOff>9147</xdr:rowOff>
    </xdr:to>
    <xdr:cxnSp macro="">
      <xdr:nvCxnSpPr>
        <xdr:cNvPr id="569" name="直線コネクタ 568"/>
        <xdr:cNvCxnSpPr/>
      </xdr:nvCxnSpPr>
      <xdr:spPr>
        <a:xfrm>
          <a:off x="15481300" y="9777956"/>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103970</xdr:rowOff>
    </xdr:from>
    <xdr:to>
      <xdr:col>81</xdr:col>
      <xdr:colOff>50800</xdr:colOff>
      <xdr:row>57</xdr:row>
      <xdr:rowOff>5306</xdr:rowOff>
    </xdr:to>
    <xdr:cxnSp macro="">
      <xdr:nvCxnSpPr>
        <xdr:cNvPr id="572" name="直線コネクタ 571"/>
        <xdr:cNvCxnSpPr/>
      </xdr:nvCxnSpPr>
      <xdr:spPr>
        <a:xfrm>
          <a:off x="14592300" y="9705170"/>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100289</xdr:rowOff>
    </xdr:from>
    <xdr:to>
      <xdr:col>76</xdr:col>
      <xdr:colOff>114300</xdr:colOff>
      <xdr:row>56</xdr:row>
      <xdr:rowOff>103970</xdr:rowOff>
    </xdr:to>
    <xdr:cxnSp macro="">
      <xdr:nvCxnSpPr>
        <xdr:cNvPr id="575" name="直線コネクタ 574"/>
        <xdr:cNvCxnSpPr/>
      </xdr:nvCxnSpPr>
      <xdr:spPr>
        <a:xfrm>
          <a:off x="13703300" y="9358589"/>
          <a:ext cx="889000" cy="3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100289</xdr:rowOff>
    </xdr:from>
    <xdr:to>
      <xdr:col>71</xdr:col>
      <xdr:colOff>177800</xdr:colOff>
      <xdr:row>56</xdr:row>
      <xdr:rowOff>57427</xdr:rowOff>
    </xdr:to>
    <xdr:cxnSp macro="">
      <xdr:nvCxnSpPr>
        <xdr:cNvPr id="578" name="直線コネクタ 577"/>
        <xdr:cNvCxnSpPr/>
      </xdr:nvCxnSpPr>
      <xdr:spPr>
        <a:xfrm flipV="1">
          <a:off x="12814300" y="9358589"/>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129797</xdr:rowOff>
    </xdr:from>
    <xdr:to>
      <xdr:col>85</xdr:col>
      <xdr:colOff>177800</xdr:colOff>
      <xdr:row>57</xdr:row>
      <xdr:rowOff>59947</xdr:rowOff>
    </xdr:to>
    <xdr:sp macro="" textlink="">
      <xdr:nvSpPr>
        <xdr:cNvPr id="588" name="楕円 587"/>
        <xdr:cNvSpPr/>
      </xdr:nvSpPr>
      <xdr:spPr>
        <a:xfrm>
          <a:off x="16268700" y="97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108224</xdr:rowOff>
    </xdr:from>
    <xdr:ext cx="534377" cy="259045"/>
    <xdr:sp macro="" textlink="">
      <xdr:nvSpPr>
        <xdr:cNvPr id="589" name="教育費該当値テキスト"/>
        <xdr:cNvSpPr txBox="1"/>
      </xdr:nvSpPr>
      <xdr:spPr>
        <a:xfrm>
          <a:off x="16370300" y="97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125956</xdr:rowOff>
    </xdr:from>
    <xdr:to>
      <xdr:col>81</xdr:col>
      <xdr:colOff>101600</xdr:colOff>
      <xdr:row>57</xdr:row>
      <xdr:rowOff>56106</xdr:rowOff>
    </xdr:to>
    <xdr:sp macro="" textlink="">
      <xdr:nvSpPr>
        <xdr:cNvPr id="590" name="楕円 589"/>
        <xdr:cNvSpPr/>
      </xdr:nvSpPr>
      <xdr:spPr>
        <a:xfrm>
          <a:off x="15430500" y="9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47233</xdr:rowOff>
    </xdr:from>
    <xdr:ext cx="534377" cy="259045"/>
    <xdr:sp macro="" textlink="">
      <xdr:nvSpPr>
        <xdr:cNvPr id="591" name="テキスト ボックス 590"/>
        <xdr:cNvSpPr txBox="1"/>
      </xdr:nvSpPr>
      <xdr:spPr>
        <a:xfrm>
          <a:off x="15214111" y="98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53170</xdr:rowOff>
    </xdr:from>
    <xdr:to>
      <xdr:col>76</xdr:col>
      <xdr:colOff>165100</xdr:colOff>
      <xdr:row>56</xdr:row>
      <xdr:rowOff>154770</xdr:rowOff>
    </xdr:to>
    <xdr:sp macro="" textlink="">
      <xdr:nvSpPr>
        <xdr:cNvPr id="592" name="楕円 591"/>
        <xdr:cNvSpPr/>
      </xdr:nvSpPr>
      <xdr:spPr>
        <a:xfrm>
          <a:off x="145415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145897</xdr:rowOff>
    </xdr:from>
    <xdr:ext cx="534377" cy="259045"/>
    <xdr:sp macro="" textlink="">
      <xdr:nvSpPr>
        <xdr:cNvPr id="593" name="テキスト ボックス 592"/>
        <xdr:cNvSpPr txBox="1"/>
      </xdr:nvSpPr>
      <xdr:spPr>
        <a:xfrm>
          <a:off x="14325111" y="9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49489</xdr:rowOff>
    </xdr:from>
    <xdr:to>
      <xdr:col>72</xdr:col>
      <xdr:colOff>38100</xdr:colOff>
      <xdr:row>54</xdr:row>
      <xdr:rowOff>151089</xdr:rowOff>
    </xdr:to>
    <xdr:sp macro="" textlink="">
      <xdr:nvSpPr>
        <xdr:cNvPr id="594" name="楕円 593"/>
        <xdr:cNvSpPr/>
      </xdr:nvSpPr>
      <xdr:spPr>
        <a:xfrm>
          <a:off x="13652500" y="93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167616</xdr:rowOff>
    </xdr:from>
    <xdr:ext cx="534377" cy="259045"/>
    <xdr:sp macro="" textlink="">
      <xdr:nvSpPr>
        <xdr:cNvPr id="595" name="テキスト ボックス 594"/>
        <xdr:cNvSpPr txBox="1"/>
      </xdr:nvSpPr>
      <xdr:spPr>
        <a:xfrm>
          <a:off x="13436111" y="90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6627</xdr:rowOff>
    </xdr:from>
    <xdr:to>
      <xdr:col>67</xdr:col>
      <xdr:colOff>101600</xdr:colOff>
      <xdr:row>56</xdr:row>
      <xdr:rowOff>108227</xdr:rowOff>
    </xdr:to>
    <xdr:sp macro="" textlink="">
      <xdr:nvSpPr>
        <xdr:cNvPr id="596" name="楕円 595"/>
        <xdr:cNvSpPr/>
      </xdr:nvSpPr>
      <xdr:spPr>
        <a:xfrm>
          <a:off x="12763500" y="96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99354</xdr:rowOff>
    </xdr:from>
    <xdr:ext cx="534377" cy="259045"/>
    <xdr:sp macro="" textlink="">
      <xdr:nvSpPr>
        <xdr:cNvPr id="597" name="テキスト ボックス 596"/>
        <xdr:cNvSpPr txBox="1"/>
      </xdr:nvSpPr>
      <xdr:spPr>
        <a:xfrm>
          <a:off x="12547111" y="97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127242</xdr:rowOff>
    </xdr:from>
    <xdr:to>
      <xdr:col>85</xdr:col>
      <xdr:colOff>127000</xdr:colOff>
      <xdr:row>97</xdr:row>
      <xdr:rowOff>133858</xdr:rowOff>
    </xdr:to>
    <xdr:cxnSp macro="">
      <xdr:nvCxnSpPr>
        <xdr:cNvPr id="685" name="直線コネクタ 684"/>
        <xdr:cNvCxnSpPr/>
      </xdr:nvCxnSpPr>
      <xdr:spPr>
        <a:xfrm flipV="1">
          <a:off x="15481300" y="16757892"/>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133858</xdr:rowOff>
    </xdr:from>
    <xdr:to>
      <xdr:col>81</xdr:col>
      <xdr:colOff>50800</xdr:colOff>
      <xdr:row>97</xdr:row>
      <xdr:rowOff>142266</xdr:rowOff>
    </xdr:to>
    <xdr:cxnSp macro="">
      <xdr:nvCxnSpPr>
        <xdr:cNvPr id="688" name="直線コネクタ 687"/>
        <xdr:cNvCxnSpPr/>
      </xdr:nvCxnSpPr>
      <xdr:spPr>
        <a:xfrm flipV="1">
          <a:off x="14592300" y="1676450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102045</xdr:rowOff>
    </xdr:from>
    <xdr:to>
      <xdr:col>76</xdr:col>
      <xdr:colOff>114300</xdr:colOff>
      <xdr:row>97</xdr:row>
      <xdr:rowOff>142266</xdr:rowOff>
    </xdr:to>
    <xdr:cxnSp macro="">
      <xdr:nvCxnSpPr>
        <xdr:cNvPr id="691" name="直線コネクタ 690"/>
        <xdr:cNvCxnSpPr/>
      </xdr:nvCxnSpPr>
      <xdr:spPr>
        <a:xfrm>
          <a:off x="13703300" y="16732695"/>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101219</xdr:rowOff>
    </xdr:from>
    <xdr:to>
      <xdr:col>71</xdr:col>
      <xdr:colOff>177800</xdr:colOff>
      <xdr:row>97</xdr:row>
      <xdr:rowOff>102045</xdr:rowOff>
    </xdr:to>
    <xdr:cxnSp macro="">
      <xdr:nvCxnSpPr>
        <xdr:cNvPr id="694" name="直線コネクタ 693"/>
        <xdr:cNvCxnSpPr/>
      </xdr:nvCxnSpPr>
      <xdr:spPr>
        <a:xfrm>
          <a:off x="12814300" y="16731869"/>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76442</xdr:rowOff>
    </xdr:from>
    <xdr:to>
      <xdr:col>85</xdr:col>
      <xdr:colOff>177800</xdr:colOff>
      <xdr:row>98</xdr:row>
      <xdr:rowOff>6592</xdr:rowOff>
    </xdr:to>
    <xdr:sp macro="" textlink="">
      <xdr:nvSpPr>
        <xdr:cNvPr id="704" name="楕円 703"/>
        <xdr:cNvSpPr/>
      </xdr:nvSpPr>
      <xdr:spPr>
        <a:xfrm>
          <a:off x="162687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54869</xdr:rowOff>
    </xdr:from>
    <xdr:ext cx="534377" cy="259045"/>
    <xdr:sp macro="" textlink="">
      <xdr:nvSpPr>
        <xdr:cNvPr id="705" name="公債費該当値テキスト"/>
        <xdr:cNvSpPr txBox="1"/>
      </xdr:nvSpPr>
      <xdr:spPr>
        <a:xfrm>
          <a:off x="16370300" y="16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83058</xdr:rowOff>
    </xdr:from>
    <xdr:to>
      <xdr:col>81</xdr:col>
      <xdr:colOff>101600</xdr:colOff>
      <xdr:row>98</xdr:row>
      <xdr:rowOff>13208</xdr:rowOff>
    </xdr:to>
    <xdr:sp macro="" textlink="">
      <xdr:nvSpPr>
        <xdr:cNvPr id="706" name="楕円 705"/>
        <xdr:cNvSpPr/>
      </xdr:nvSpPr>
      <xdr:spPr>
        <a:xfrm>
          <a:off x="15430500" y="167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4335</xdr:rowOff>
    </xdr:from>
    <xdr:ext cx="534377" cy="259045"/>
    <xdr:sp macro="" textlink="">
      <xdr:nvSpPr>
        <xdr:cNvPr id="707" name="テキスト ボックス 706"/>
        <xdr:cNvSpPr txBox="1"/>
      </xdr:nvSpPr>
      <xdr:spPr>
        <a:xfrm>
          <a:off x="15214111" y="168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91466</xdr:rowOff>
    </xdr:from>
    <xdr:to>
      <xdr:col>76</xdr:col>
      <xdr:colOff>165100</xdr:colOff>
      <xdr:row>98</xdr:row>
      <xdr:rowOff>21616</xdr:rowOff>
    </xdr:to>
    <xdr:sp macro="" textlink="">
      <xdr:nvSpPr>
        <xdr:cNvPr id="708" name="楕円 707"/>
        <xdr:cNvSpPr/>
      </xdr:nvSpPr>
      <xdr:spPr>
        <a:xfrm>
          <a:off x="14541500" y="167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12743</xdr:rowOff>
    </xdr:from>
    <xdr:ext cx="534377" cy="259045"/>
    <xdr:sp macro="" textlink="">
      <xdr:nvSpPr>
        <xdr:cNvPr id="709" name="テキスト ボックス 708"/>
        <xdr:cNvSpPr txBox="1"/>
      </xdr:nvSpPr>
      <xdr:spPr>
        <a:xfrm>
          <a:off x="14325111" y="168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51245</xdr:rowOff>
    </xdr:from>
    <xdr:to>
      <xdr:col>72</xdr:col>
      <xdr:colOff>38100</xdr:colOff>
      <xdr:row>97</xdr:row>
      <xdr:rowOff>152845</xdr:rowOff>
    </xdr:to>
    <xdr:sp macro="" textlink="">
      <xdr:nvSpPr>
        <xdr:cNvPr id="710" name="楕円 709"/>
        <xdr:cNvSpPr/>
      </xdr:nvSpPr>
      <xdr:spPr>
        <a:xfrm>
          <a:off x="13652500" y="166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143972</xdr:rowOff>
    </xdr:from>
    <xdr:ext cx="534377" cy="259045"/>
    <xdr:sp macro="" textlink="">
      <xdr:nvSpPr>
        <xdr:cNvPr id="711" name="テキスト ボックス 710"/>
        <xdr:cNvSpPr txBox="1"/>
      </xdr:nvSpPr>
      <xdr:spPr>
        <a:xfrm>
          <a:off x="13436111" y="167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50419</xdr:rowOff>
    </xdr:from>
    <xdr:to>
      <xdr:col>67</xdr:col>
      <xdr:colOff>101600</xdr:colOff>
      <xdr:row>97</xdr:row>
      <xdr:rowOff>152019</xdr:rowOff>
    </xdr:to>
    <xdr:sp macro="" textlink="">
      <xdr:nvSpPr>
        <xdr:cNvPr id="712" name="楕円 711"/>
        <xdr:cNvSpPr/>
      </xdr:nvSpPr>
      <xdr:spPr>
        <a:xfrm>
          <a:off x="12763500" y="166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143146</xdr:rowOff>
    </xdr:from>
    <xdr:ext cx="534377" cy="259045"/>
    <xdr:sp macro="" textlink="">
      <xdr:nvSpPr>
        <xdr:cNvPr id="713" name="テキスト ボックス 712"/>
        <xdr:cNvSpPr txBox="1"/>
      </xdr:nvSpPr>
      <xdr:spPr>
        <a:xfrm>
          <a:off x="12547111" y="167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総務費は、住民一人当たり４４，１０８円となり、類似団体を下回って推移しているものの、昨年度と比較して増加している。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主な要因は、市民サービス向上を図るために実施した、窓口機能の一部移転に係る経費の発生や、公共施設整備基金の積立を行ったためである。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民生費は、住民一人当たり１４９，９５５円となっている。</a:t>
          </a:r>
        </a:p>
        <a:p>
          <a:r>
            <a:rPr kumimoji="1" lang="ja-JP" altLang="en-US" sz="1300">
              <a:latin typeface="ＭＳ Ｐゴシック" panose="020B0600070205080204" pitchFamily="50" charset="-128"/>
              <a:ea typeface="ＭＳ Ｐゴシック" panose="020B0600070205080204" pitchFamily="50" charset="-128"/>
            </a:rPr>
            <a:t>　主な要因は、障がい者自立支援給付費や医療費、子育て世代の増加による児童手当の増加である。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年度においては、市税、地方消費税交付金などが当初の見込みから増収となり、平成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年度までと比較して概ね例年並の実質収支となった。</a:t>
          </a:r>
        </a:p>
        <a:p>
          <a:r>
            <a:rPr kumimoji="1" lang="ja-JP" altLang="en-US" sz="1100">
              <a:latin typeface="ＭＳ ゴシック" pitchFamily="49" charset="-128"/>
              <a:ea typeface="ＭＳ ゴシック" pitchFamily="49" charset="-128"/>
            </a:rPr>
            <a:t>　今後の見通しとしては、短期的には、開発に伴う市税収入の増加が見込まれるものの、地方交付税など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今年度については、全ての会計において実質黒字となり、連結実質赤字は発生しなかった。</a:t>
          </a:r>
        </a:p>
        <a:p>
          <a:r>
            <a:rPr kumimoji="1" lang="ja-JP" altLang="en-US" sz="1400">
              <a:latin typeface="ＭＳ ゴシック" pitchFamily="49" charset="-128"/>
              <a:ea typeface="ＭＳ ゴシック" pitchFamily="49" charset="-128"/>
            </a:rPr>
            <a:t>　ただし、各会計には一般会計からの繰出金による歳入があり、財源不足額を補てんされているため、一般会計の繰出金の歳出負担は年々大きなものとなっている。</a:t>
          </a:r>
        </a:p>
        <a:p>
          <a:r>
            <a:rPr kumimoji="1" lang="ja-JP" altLang="en-US" sz="1400">
              <a:latin typeface="ＭＳ ゴシック" pitchFamily="49" charset="-128"/>
              <a:ea typeface="ＭＳ ゴシック" pitchFamily="49" charset="-128"/>
            </a:rPr>
            <a:t>　このため、繰出対象会計の収入確保を念頭に、歳出の抑制、適切な市債管理等を実施し、全ての特別会計において限りある予算の効率性を高めるとともに、健全な財政運営に努める。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19190927</v>
      </c>
      <c r="BO4" s="441"/>
      <c r="BP4" s="441"/>
      <c r="BQ4" s="441"/>
      <c r="BR4" s="441"/>
      <c r="BS4" s="441"/>
      <c r="BT4" s="441"/>
      <c r="BU4" s="442"/>
      <c r="BV4" s="440">
        <v>18996160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18467986</v>
      </c>
      <c r="BO5" s="446"/>
      <c r="BP5" s="446"/>
      <c r="BQ5" s="446"/>
      <c r="BR5" s="446"/>
      <c r="BS5" s="446"/>
      <c r="BT5" s="446"/>
      <c r="BU5" s="447"/>
      <c r="BV5" s="445">
        <v>18199496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96.8</v>
      </c>
      <c r="CU5" s="416"/>
      <c r="CV5" s="416"/>
      <c r="CW5" s="416"/>
      <c r="CX5" s="416"/>
      <c r="CY5" s="416"/>
      <c r="CZ5" s="416"/>
      <c r="DA5" s="417"/>
      <c r="DB5" s="415">
        <v>96.3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722941</v>
      </c>
      <c r="BO6" s="446"/>
      <c r="BP6" s="446"/>
      <c r="BQ6" s="446"/>
      <c r="BR6" s="446"/>
      <c r="BS6" s="446"/>
      <c r="BT6" s="446"/>
      <c r="BU6" s="447"/>
      <c r="BV6" s="445">
        <v>796664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104.3</v>
      </c>
      <c r="CU6" s="596"/>
      <c r="CV6" s="596"/>
      <c r="CW6" s="596"/>
      <c r="CX6" s="596"/>
      <c r="CY6" s="596"/>
      <c r="CZ6" s="596"/>
      <c r="DA6" s="597"/>
      <c r="DB6" s="595">
        <v>103.1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211511</v>
      </c>
      <c r="BO7" s="446"/>
      <c r="BP7" s="446"/>
      <c r="BQ7" s="446"/>
      <c r="BR7" s="446"/>
      <c r="BS7" s="446"/>
      <c r="BT7" s="446"/>
      <c r="BU7" s="447"/>
      <c r="BV7" s="445">
        <v>63923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11176260</v>
      </c>
      <c r="CU7" s="446"/>
      <c r="CV7" s="446"/>
      <c r="CW7" s="446"/>
      <c r="CX7" s="446"/>
      <c r="CY7" s="446"/>
      <c r="CZ7" s="446"/>
      <c r="DA7" s="447"/>
      <c r="DB7" s="445">
        <v>10987420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511430</v>
      </c>
      <c r="BO8" s="446"/>
      <c r="BP8" s="446"/>
      <c r="BQ8" s="446"/>
      <c r="BR8" s="446"/>
      <c r="BS8" s="446"/>
      <c r="BT8" s="446"/>
      <c r="BU8" s="447"/>
      <c r="BV8" s="445">
        <v>732741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0.72</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53380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-221311</v>
      </c>
      <c r="BO9" s="446"/>
      <c r="BP9" s="446"/>
      <c r="BQ9" s="446"/>
      <c r="BR9" s="446"/>
      <c r="BS9" s="446"/>
      <c r="BT9" s="446"/>
      <c r="BU9" s="447"/>
      <c r="BV9" s="445">
        <v>-30845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8.4</v>
      </c>
      <c r="CU9" s="416"/>
      <c r="CV9" s="416"/>
      <c r="CW9" s="416"/>
      <c r="CX9" s="416"/>
      <c r="CY9" s="416"/>
      <c r="CZ9" s="416"/>
      <c r="DA9" s="417"/>
      <c r="DB9" s="415">
        <v>8.1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54328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1331</v>
      </c>
      <c r="BO10" s="446"/>
      <c r="BP10" s="446"/>
      <c r="BQ10" s="446"/>
      <c r="BR10" s="446"/>
      <c r="BS10" s="446"/>
      <c r="BT10" s="446"/>
      <c r="BU10" s="447"/>
      <c r="BV10" s="445">
        <v>2041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56955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197000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56460</v>
      </c>
      <c r="S13" s="549"/>
      <c r="T13" s="549"/>
      <c r="U13" s="549"/>
      <c r="V13" s="550"/>
      <c r="W13" s="536" t="s">
        <v>134</v>
      </c>
      <c r="X13" s="458"/>
      <c r="Y13" s="458"/>
      <c r="Z13" s="458"/>
      <c r="AA13" s="458"/>
      <c r="AB13" s="459"/>
      <c r="AC13" s="421">
        <v>251</v>
      </c>
      <c r="AD13" s="422"/>
      <c r="AE13" s="422"/>
      <c r="AF13" s="422"/>
      <c r="AG13" s="423"/>
      <c r="AH13" s="421">
        <v>273</v>
      </c>
      <c r="AI13" s="422"/>
      <c r="AJ13" s="422"/>
      <c r="AK13" s="422"/>
      <c r="AL13" s="424"/>
      <c r="AM13" s="514" t="s">
        <v>135</v>
      </c>
      <c r="AN13" s="419"/>
      <c r="AO13" s="419"/>
      <c r="AP13" s="419"/>
      <c r="AQ13" s="419"/>
      <c r="AR13" s="419"/>
      <c r="AS13" s="419"/>
      <c r="AT13" s="420"/>
      <c r="AU13" s="502" t="s">
        <v>102</v>
      </c>
      <c r="AV13" s="503"/>
      <c r="AW13" s="503"/>
      <c r="AX13" s="503"/>
      <c r="AY13" s="425" t="s">
        <v>136</v>
      </c>
      <c r="AZ13" s="426"/>
      <c r="BA13" s="426"/>
      <c r="BB13" s="426"/>
      <c r="BC13" s="426"/>
      <c r="BD13" s="426"/>
      <c r="BE13" s="426"/>
      <c r="BF13" s="426"/>
      <c r="BG13" s="426"/>
      <c r="BH13" s="426"/>
      <c r="BI13" s="426"/>
      <c r="BJ13" s="426"/>
      <c r="BK13" s="426"/>
      <c r="BL13" s="426"/>
      <c r="BM13" s="427"/>
      <c r="BN13" s="445">
        <v>-416980</v>
      </c>
      <c r="BO13" s="446"/>
      <c r="BP13" s="446"/>
      <c r="BQ13" s="446"/>
      <c r="BR13" s="446"/>
      <c r="BS13" s="446"/>
      <c r="BT13" s="446"/>
      <c r="BU13" s="447"/>
      <c r="BV13" s="445">
        <v>-28804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1.8</v>
      </c>
      <c r="CU13" s="416"/>
      <c r="CV13" s="416"/>
      <c r="CW13" s="416"/>
      <c r="CX13" s="416"/>
      <c r="CY13" s="416"/>
      <c r="CZ13" s="416"/>
      <c r="DA13" s="417"/>
      <c r="DB13" s="415">
        <v>2.2999999999999998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55731</v>
      </c>
      <c r="S14" s="549"/>
      <c r="T14" s="549"/>
      <c r="U14" s="549"/>
      <c r="V14" s="550"/>
      <c r="W14" s="551"/>
      <c r="X14" s="461"/>
      <c r="Y14" s="461"/>
      <c r="Z14" s="461"/>
      <c r="AA14" s="461"/>
      <c r="AB14" s="462"/>
      <c r="AC14" s="541">
        <v>1.1000000000000001</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v>1.7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55287</v>
      </c>
      <c r="S15" s="549"/>
      <c r="T15" s="549"/>
      <c r="U15" s="549"/>
      <c r="V15" s="550"/>
      <c r="W15" s="536" t="s">
        <v>142</v>
      </c>
      <c r="X15" s="458"/>
      <c r="Y15" s="458"/>
      <c r="Z15" s="458"/>
      <c r="AA15" s="458"/>
      <c r="AB15" s="459"/>
      <c r="AC15" s="421">
        <v>6170</v>
      </c>
      <c r="AD15" s="422"/>
      <c r="AE15" s="422"/>
      <c r="AF15" s="422"/>
      <c r="AG15" s="423"/>
      <c r="AH15" s="421">
        <v>6355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6188051</v>
      </c>
      <c r="BO15" s="441"/>
      <c r="BP15" s="441"/>
      <c r="BQ15" s="441"/>
      <c r="BR15" s="441"/>
      <c r="BS15" s="441"/>
      <c r="BT15" s="441"/>
      <c r="BU15" s="442"/>
      <c r="BV15" s="440">
        <v>6185749</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25.9</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8597566</v>
      </c>
      <c r="BO16" s="446"/>
      <c r="BP16" s="446"/>
      <c r="BQ16" s="446"/>
      <c r="BR16" s="446"/>
      <c r="BS16" s="446"/>
      <c r="BT16" s="446"/>
      <c r="BU16" s="447"/>
      <c r="BV16" s="445">
        <v>8516322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17399</v>
      </c>
      <c r="AD17" s="422"/>
      <c r="AE17" s="422"/>
      <c r="AF17" s="422"/>
      <c r="AG17" s="423"/>
      <c r="AH17" s="421">
        <v>17552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7945067</v>
      </c>
      <c r="BO17" s="446"/>
      <c r="BP17" s="446"/>
      <c r="BQ17" s="446"/>
      <c r="BR17" s="446"/>
      <c r="BS17" s="446"/>
      <c r="BT17" s="446"/>
      <c r="BU17" s="447"/>
      <c r="BV17" s="445">
        <v>7931593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7.72</v>
      </c>
      <c r="M18" s="510"/>
      <c r="N18" s="510"/>
      <c r="O18" s="510"/>
      <c r="P18" s="510"/>
      <c r="Q18" s="510"/>
      <c r="R18" s="511"/>
      <c r="S18" s="511"/>
      <c r="T18" s="511"/>
      <c r="U18" s="511"/>
      <c r="V18" s="512"/>
      <c r="W18" s="526"/>
      <c r="X18" s="527"/>
      <c r="Y18" s="527"/>
      <c r="Z18" s="527"/>
      <c r="AA18" s="527"/>
      <c r="AB18" s="537"/>
      <c r="AC18" s="409">
        <v>73</v>
      </c>
      <c r="AD18" s="410"/>
      <c r="AE18" s="410"/>
      <c r="AF18" s="410"/>
      <c r="AG18" s="513"/>
      <c r="AH18" s="409">
        <v>72.599999999999994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11097837</v>
      </c>
      <c r="BO18" s="446"/>
      <c r="BP18" s="446"/>
      <c r="BQ18" s="446"/>
      <c r="BR18" s="446"/>
      <c r="BS18" s="446"/>
      <c r="BT18" s="446"/>
      <c r="BU18" s="447"/>
      <c r="BV18" s="445">
        <v>10693088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6915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13465960</v>
      </c>
      <c r="BO19" s="446"/>
      <c r="BP19" s="446"/>
      <c r="BQ19" s="446"/>
      <c r="BR19" s="446"/>
      <c r="BS19" s="446"/>
      <c r="BT19" s="446"/>
      <c r="BU19" s="447"/>
      <c r="BV19" s="445">
        <v>13097205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21356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15300978</v>
      </c>
      <c r="BO23" s="446"/>
      <c r="BP23" s="446"/>
      <c r="BQ23" s="446"/>
      <c r="BR23" s="446"/>
      <c r="BS23" s="446"/>
      <c r="BT23" s="446"/>
      <c r="BU23" s="447"/>
      <c r="BV23" s="445">
        <v>14964884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8740</v>
      </c>
      <c r="R24" s="422"/>
      <c r="S24" s="422"/>
      <c r="T24" s="422"/>
      <c r="U24" s="422"/>
      <c r="V24" s="423"/>
      <c r="W24" s="487"/>
      <c r="X24" s="478"/>
      <c r="Y24" s="479"/>
      <c r="Z24" s="418" t="s">
        <v>166</v>
      </c>
      <c r="AA24" s="419"/>
      <c r="AB24" s="419"/>
      <c r="AC24" s="419"/>
      <c r="AD24" s="419"/>
      <c r="AE24" s="419"/>
      <c r="AF24" s="419"/>
      <c r="AG24" s="420"/>
      <c r="AH24" s="421">
        <v>353</v>
      </c>
      <c r="AI24" s="422"/>
      <c r="AJ24" s="422"/>
      <c r="AK24" s="422"/>
      <c r="AL24" s="423"/>
      <c r="AM24" s="421">
        <v>1067472</v>
      </c>
      <c r="AN24" s="422"/>
      <c r="AO24" s="422"/>
      <c r="AP24" s="422"/>
      <c r="AQ24" s="422"/>
      <c r="AR24" s="423"/>
      <c r="AS24" s="421">
        <v>3024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12108304</v>
      </c>
      <c r="BO24" s="446"/>
      <c r="BP24" s="446"/>
      <c r="BQ24" s="446"/>
      <c r="BR24" s="446"/>
      <c r="BS24" s="446"/>
      <c r="BT24" s="446"/>
      <c r="BU24" s="447"/>
      <c r="BV24" s="445">
        <v>11688182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2</v>
      </c>
      <c r="M25" s="422"/>
      <c r="N25" s="422"/>
      <c r="O25" s="422"/>
      <c r="P25" s="423"/>
      <c r="Q25" s="421">
        <v>7220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123</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1997667</v>
      </c>
      <c r="BO25" s="441"/>
      <c r="BP25" s="441"/>
      <c r="BQ25" s="441"/>
      <c r="BR25" s="441"/>
      <c r="BS25" s="441"/>
      <c r="BT25" s="441"/>
      <c r="BU25" s="442"/>
      <c r="BV25" s="440">
        <v>1876388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6510</v>
      </c>
      <c r="R26" s="422"/>
      <c r="S26" s="422"/>
      <c r="T26" s="422"/>
      <c r="U26" s="422"/>
      <c r="V26" s="423"/>
      <c r="W26" s="487"/>
      <c r="X26" s="478"/>
      <c r="Y26" s="479"/>
      <c r="Z26" s="418" t="s">
        <v>172</v>
      </c>
      <c r="AA26" s="500"/>
      <c r="AB26" s="500"/>
      <c r="AC26" s="500"/>
      <c r="AD26" s="500"/>
      <c r="AE26" s="500"/>
      <c r="AF26" s="500"/>
      <c r="AG26" s="501"/>
      <c r="AH26" s="421">
        <v>28</v>
      </c>
      <c r="AI26" s="422"/>
      <c r="AJ26" s="422"/>
      <c r="AK26" s="422"/>
      <c r="AL26" s="423"/>
      <c r="AM26" s="421">
        <v>99288</v>
      </c>
      <c r="AN26" s="422"/>
      <c r="AO26" s="422"/>
      <c r="AP26" s="422"/>
      <c r="AQ26" s="422"/>
      <c r="AR26" s="423"/>
      <c r="AS26" s="421">
        <v>3546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4750</v>
      </c>
      <c r="R27" s="422"/>
      <c r="S27" s="422"/>
      <c r="T27" s="422"/>
      <c r="U27" s="422"/>
      <c r="V27" s="423"/>
      <c r="W27" s="487"/>
      <c r="X27" s="478"/>
      <c r="Y27" s="479"/>
      <c r="Z27" s="418" t="s">
        <v>175</v>
      </c>
      <c r="AA27" s="419"/>
      <c r="AB27" s="419"/>
      <c r="AC27" s="419"/>
      <c r="AD27" s="419"/>
      <c r="AE27" s="419"/>
      <c r="AF27" s="419"/>
      <c r="AG27" s="420"/>
      <c r="AH27" s="421" t="s">
        <v>123</v>
      </c>
      <c r="AI27" s="422"/>
      <c r="AJ27" s="422"/>
      <c r="AK27" s="422"/>
      <c r="AL27" s="423"/>
      <c r="AM27" s="421" t="s">
        <v>131</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442556</v>
      </c>
      <c r="BO27" s="449"/>
      <c r="BP27" s="449"/>
      <c r="BQ27" s="449"/>
      <c r="BR27" s="449"/>
      <c r="BS27" s="449"/>
      <c r="BT27" s="449"/>
      <c r="BU27" s="450"/>
      <c r="BV27" s="448">
        <v>442555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4400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131</v>
      </c>
      <c r="AN28" s="422"/>
      <c r="AO28" s="422"/>
      <c r="AP28" s="422"/>
      <c r="AQ28" s="422"/>
      <c r="AR28" s="423"/>
      <c r="AS28" s="421" t="s">
        <v>131</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1974110</v>
      </c>
      <c r="BO28" s="441"/>
      <c r="BP28" s="441"/>
      <c r="BQ28" s="441"/>
      <c r="BR28" s="441"/>
      <c r="BS28" s="441"/>
      <c r="BT28" s="441"/>
      <c r="BU28" s="442"/>
      <c r="BV28" s="440">
        <v>2169779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18</v>
      </c>
      <c r="M29" s="422"/>
      <c r="N29" s="422"/>
      <c r="O29" s="422"/>
      <c r="P29" s="423"/>
      <c r="Q29" s="421">
        <v>4000</v>
      </c>
      <c r="R29" s="422"/>
      <c r="S29" s="422"/>
      <c r="T29" s="422"/>
      <c r="U29" s="422"/>
      <c r="V29" s="423"/>
      <c r="W29" s="488"/>
      <c r="X29" s="489"/>
      <c r="Y29" s="490"/>
      <c r="Z29" s="418" t="s">
        <v>182</v>
      </c>
      <c r="AA29" s="419"/>
      <c r="AB29" s="419"/>
      <c r="AC29" s="419"/>
      <c r="AD29" s="419"/>
      <c r="AE29" s="419"/>
      <c r="AF29" s="419"/>
      <c r="AG29" s="420"/>
      <c r="AH29" s="421">
        <v>353</v>
      </c>
      <c r="AI29" s="422"/>
      <c r="AJ29" s="422"/>
      <c r="AK29" s="422"/>
      <c r="AL29" s="423"/>
      <c r="AM29" s="421">
        <v>1067472</v>
      </c>
      <c r="AN29" s="422"/>
      <c r="AO29" s="422"/>
      <c r="AP29" s="422"/>
      <c r="AQ29" s="422"/>
      <c r="AR29" s="423"/>
      <c r="AS29" s="421">
        <v>3024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11280</v>
      </c>
      <c r="BO29" s="446"/>
      <c r="BP29" s="446"/>
      <c r="BQ29" s="446"/>
      <c r="BR29" s="446"/>
      <c r="BS29" s="446"/>
      <c r="BT29" s="446"/>
      <c r="BU29" s="447"/>
      <c r="BV29" s="445">
        <v>11029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1156275</v>
      </c>
      <c r="BO30" s="449"/>
      <c r="BP30" s="449"/>
      <c r="BQ30" s="449"/>
      <c r="BR30" s="449"/>
      <c r="BS30" s="449"/>
      <c r="BT30" s="449"/>
      <c r="BU30" s="450"/>
      <c r="BV30" s="448">
        <v>705303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乙訓環境衛生組合(一般会計)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乙訓土地開発公社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乙訓消防組合(一般会計)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向日市スポーツ文化協会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乙訓福祉施設事務組合(一般会計)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向日市埋蔵文化財センター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京都府自治会館管理組合(一般会計)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向日市水道メンテナンス</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京都府市町村職員退職手当組合(一般会計)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京都府後期高齢者医療広域連合(一般会計)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京都府後期高齢者医療広域連合(特別会計)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京都地方税機構(一般会計)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WyYjEFCWDFsg8O6h2x5CQnrsdNBce4I939BGKZS4k2Jzzk/0Q6ju5vM4eDtbugx63D3Gn9POSypRWRnZdb6fiA==" saltValue="GWHFDG5t5pIsJdVQOWQE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552</v>
      </c>
      <c r="D34" s="1224"/>
      <c r="E34" s="1225"/>
      <c r="F34" s="32">
        <v>7.26</v>
      </c>
      <c r="G34" s="33">
        <v>7.8</v>
      </c>
      <c r="H34" s="33">
        <v>9</v>
      </c>
      <c r="I34" s="33">
        <v>10.07</v>
      </c>
      <c r="J34" s="34">
        <v>11</v>
      </c>
      <c r="K34" s="22"/>
      <c r="L34" s="22"/>
      <c r="M34" s="22"/>
      <c r="N34" s="22"/>
      <c r="O34" s="22"/>
      <c r="P34" s="22"/>
    </row>
    <row r="35" spans="1:16" ht="39" customHeight="1">
      <c r="A35" s="22"/>
      <c r="B35" s="35"/>
      <c r="C35" s="1218" t="s">
        <v>553</v>
      </c>
      <c r="D35" s="1219"/>
      <c r="E35" s="1220"/>
      <c r="F35" s="36">
        <v>4.8899999999999997</v>
      </c>
      <c r="G35" s="37">
        <v>4</v>
      </c>
      <c r="H35" s="37">
        <v>6.99</v>
      </c>
      <c r="I35" s="37">
        <v>6.66</v>
      </c>
      <c r="J35" s="38">
        <v>4.57</v>
      </c>
      <c r="K35" s="22"/>
      <c r="L35" s="22"/>
      <c r="M35" s="22"/>
      <c r="N35" s="22"/>
      <c r="O35" s="22"/>
      <c r="P35" s="22"/>
    </row>
    <row r="36" spans="1:16" ht="39" customHeight="1">
      <c r="A36" s="22"/>
      <c r="B36" s="35"/>
      <c r="C36" s="1218" t="s">
        <v>554</v>
      </c>
      <c r="D36" s="1219"/>
      <c r="E36" s="1220"/>
      <c r="F36" s="36">
        <v>0.65</v>
      </c>
      <c r="G36" s="37">
        <v>0.84</v>
      </c>
      <c r="H36" s="37">
        <v>0.67</v>
      </c>
      <c r="I36" s="37">
        <v>2.04</v>
      </c>
      <c r="J36" s="38">
        <v>1.82</v>
      </c>
      <c r="K36" s="22"/>
      <c r="L36" s="22"/>
      <c r="M36" s="22"/>
      <c r="N36" s="22"/>
      <c r="O36" s="22"/>
      <c r="P36" s="22"/>
    </row>
    <row r="37" spans="1:16" ht="39" customHeight="1">
      <c r="A37" s="22"/>
      <c r="B37" s="35"/>
      <c r="C37" s="1218" t="s">
        <v>555</v>
      </c>
      <c r="D37" s="1219"/>
      <c r="E37" s="1220"/>
      <c r="F37" s="36">
        <v>0.13</v>
      </c>
      <c r="G37" s="37">
        <v>0.08</v>
      </c>
      <c r="H37" s="37">
        <v>0.04</v>
      </c>
      <c r="I37" s="37" t="s">
        <v>556</v>
      </c>
      <c r="J37" s="38">
        <v>0.87</v>
      </c>
      <c r="K37" s="22"/>
      <c r="L37" s="22"/>
      <c r="M37" s="22"/>
      <c r="N37" s="22"/>
      <c r="O37" s="22"/>
      <c r="P37" s="22"/>
    </row>
    <row r="38" spans="1:16" ht="39" customHeight="1">
      <c r="A38" s="22"/>
      <c r="B38" s="35"/>
      <c r="C38" s="1218" t="s">
        <v>557</v>
      </c>
      <c r="D38" s="1219"/>
      <c r="E38" s="1220"/>
      <c r="F38" s="36">
        <v>0.33</v>
      </c>
      <c r="G38" s="37">
        <v>0.69</v>
      </c>
      <c r="H38" s="37">
        <v>0.47</v>
      </c>
      <c r="I38" s="37">
        <v>0.51</v>
      </c>
      <c r="J38" s="38">
        <v>0.27</v>
      </c>
      <c r="K38" s="22"/>
      <c r="L38" s="22"/>
      <c r="M38" s="22"/>
      <c r="N38" s="22"/>
      <c r="O38" s="22"/>
      <c r="P38" s="22"/>
    </row>
    <row r="39" spans="1:16" ht="39" customHeight="1">
      <c r="A39" s="22"/>
      <c r="B39" s="35"/>
      <c r="C39" s="1218" t="s">
        <v>558</v>
      </c>
      <c r="D39" s="1219"/>
      <c r="E39" s="1220"/>
      <c r="F39" s="36">
        <v>0.21</v>
      </c>
      <c r="G39" s="37">
        <v>0.23</v>
      </c>
      <c r="H39" s="37">
        <v>0.21</v>
      </c>
      <c r="I39" s="37">
        <v>0.24</v>
      </c>
      <c r="J39" s="38">
        <v>0.24</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MB07nGU9ptZIjNEsIETqb6wkmQWZm/vhiiDfkgzquYo4z9jv6/dzYbRgMvqGye6foRZJbjSj8EHl2rW7AgRHQ==" saltValue="gPj1Ch1YgmtHkM9r4yK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10</v>
      </c>
      <c r="C45" s="1235"/>
      <c r="D45" s="58"/>
      <c r="E45" s="1240" t="s">
        <v>11</v>
      </c>
      <c r="F45" s="1240"/>
      <c r="G45" s="1240"/>
      <c r="H45" s="1240"/>
      <c r="I45" s="1240"/>
      <c r="J45" s="1241"/>
      <c r="K45" s="59">
        <v>1222</v>
      </c>
      <c r="L45" s="60">
        <v>1219</v>
      </c>
      <c r="M45" s="60">
        <v>1058</v>
      </c>
      <c r="N45" s="60">
        <v>1112</v>
      </c>
      <c r="O45" s="61">
        <v>1166</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611</v>
      </c>
      <c r="L48" s="64">
        <v>658</v>
      </c>
      <c r="M48" s="64">
        <v>617</v>
      </c>
      <c r="N48" s="64">
        <v>573</v>
      </c>
      <c r="O48" s="65">
        <v>679</v>
      </c>
      <c r="P48" s="48"/>
      <c r="Q48" s="48"/>
      <c r="R48" s="48"/>
      <c r="S48" s="48"/>
      <c r="T48" s="48"/>
      <c r="U48" s="48"/>
    </row>
    <row r="49" spans="1:21" ht="30.75" customHeight="1">
      <c r="A49" s="48"/>
      <c r="B49" s="1236"/>
      <c r="C49" s="1237"/>
      <c r="D49" s="62"/>
      <c r="E49" s="1228" t="s">
        <v>15</v>
      </c>
      <c r="F49" s="1228"/>
      <c r="G49" s="1228"/>
      <c r="H49" s="1228"/>
      <c r="I49" s="1228"/>
      <c r="J49" s="1229"/>
      <c r="K49" s="63">
        <v>170</v>
      </c>
      <c r="L49" s="64">
        <v>192</v>
      </c>
      <c r="M49" s="64">
        <v>196</v>
      </c>
      <c r="N49" s="64">
        <v>117</v>
      </c>
      <c r="O49" s="65">
        <v>92</v>
      </c>
      <c r="P49" s="48"/>
      <c r="Q49" s="48"/>
      <c r="R49" s="48"/>
      <c r="S49" s="48"/>
      <c r="T49" s="48"/>
      <c r="U49" s="48"/>
    </row>
    <row r="50" spans="1:21" ht="30.75" customHeight="1">
      <c r="A50" s="48"/>
      <c r="B50" s="1236"/>
      <c r="C50" s="1237"/>
      <c r="D50" s="62"/>
      <c r="E50" s="1228" t="s">
        <v>16</v>
      </c>
      <c r="F50" s="1228"/>
      <c r="G50" s="1228"/>
      <c r="H50" s="1228"/>
      <c r="I50" s="1228"/>
      <c r="J50" s="1229"/>
      <c r="K50" s="63">
        <v>18</v>
      </c>
      <c r="L50" s="64">
        <v>13</v>
      </c>
      <c r="M50" s="64">
        <v>90</v>
      </c>
      <c r="N50" s="64">
        <v>198</v>
      </c>
      <c r="O50" s="65">
        <v>86</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1772</v>
      </c>
      <c r="L52" s="64">
        <v>1830</v>
      </c>
      <c r="M52" s="64">
        <v>1757</v>
      </c>
      <c r="N52" s="64">
        <v>1796</v>
      </c>
      <c r="O52" s="65">
        <v>1883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250</v>
      </c>
      <c r="L53" s="69">
        <v>253</v>
      </c>
      <c r="M53" s="69">
        <v>204</v>
      </c>
      <c r="N53" s="69">
        <v>204</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7rnzfnxqnb/gNSXWPc7f5IjThB3QhNHl+mZuU4f0VP+HpuGMwzD+Z0wQjNi2fWulvU7VzDBhlbjKdEZ5vQT9Q==" saltValue="fYJ/AcGcdTIRdAbs9mvK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54" t="s">
        <v>23</v>
      </c>
      <c r="C41" s="1255"/>
      <c r="D41" s="81"/>
      <c r="E41" s="1256" t="s">
        <v>24</v>
      </c>
      <c r="F41" s="1256"/>
      <c r="G41" s="1256"/>
      <c r="H41" s="1257"/>
      <c r="I41" s="82">
        <v>13216</v>
      </c>
      <c r="J41" s="83">
        <v>14355</v>
      </c>
      <c r="K41" s="83">
        <v>14710</v>
      </c>
      <c r="L41" s="83">
        <v>14965</v>
      </c>
      <c r="M41" s="84">
        <v>15301</v>
      </c>
    </row>
    <row r="42" spans="2:13" ht="27.75" customHeight="1">
      <c r="B42" s="1244"/>
      <c r="C42" s="1245"/>
      <c r="D42" s="85"/>
      <c r="E42" s="1248" t="s">
        <v>25</v>
      </c>
      <c r="F42" s="1248"/>
      <c r="G42" s="1248"/>
      <c r="H42" s="1249"/>
      <c r="I42" s="86">
        <v>343</v>
      </c>
      <c r="J42" s="87">
        <v>430</v>
      </c>
      <c r="K42" s="87">
        <v>534</v>
      </c>
      <c r="L42" s="87">
        <v>408</v>
      </c>
      <c r="M42" s="88">
        <v>395</v>
      </c>
    </row>
    <row r="43" spans="2:13" ht="27.75" customHeight="1">
      <c r="B43" s="1244"/>
      <c r="C43" s="1245"/>
      <c r="D43" s="85"/>
      <c r="E43" s="1248" t="s">
        <v>26</v>
      </c>
      <c r="F43" s="1248"/>
      <c r="G43" s="1248"/>
      <c r="H43" s="1249"/>
      <c r="I43" s="86">
        <v>8706</v>
      </c>
      <c r="J43" s="87">
        <v>8510</v>
      </c>
      <c r="K43" s="87">
        <v>8219</v>
      </c>
      <c r="L43" s="87">
        <v>7586</v>
      </c>
      <c r="M43" s="88">
        <v>7163</v>
      </c>
    </row>
    <row r="44" spans="2:13" ht="27.75" customHeight="1">
      <c r="B44" s="1244"/>
      <c r="C44" s="1245"/>
      <c r="D44" s="85"/>
      <c r="E44" s="1248" t="s">
        <v>27</v>
      </c>
      <c r="F44" s="1248"/>
      <c r="G44" s="1248"/>
      <c r="H44" s="1249"/>
      <c r="I44" s="86">
        <v>1010</v>
      </c>
      <c r="J44" s="87">
        <v>982</v>
      </c>
      <c r="K44" s="87">
        <v>1341</v>
      </c>
      <c r="L44" s="87">
        <v>1659</v>
      </c>
      <c r="M44" s="88">
        <v>2031</v>
      </c>
    </row>
    <row r="45" spans="2:13" ht="27.75" customHeight="1">
      <c r="B45" s="1244"/>
      <c r="C45" s="1245"/>
      <c r="D45" s="85"/>
      <c r="E45" s="1248" t="s">
        <v>28</v>
      </c>
      <c r="F45" s="1248"/>
      <c r="G45" s="1248"/>
      <c r="H45" s="1249"/>
      <c r="I45" s="86">
        <v>2775</v>
      </c>
      <c r="J45" s="87">
        <v>2612</v>
      </c>
      <c r="K45" s="87">
        <v>2451</v>
      </c>
      <c r="L45" s="87">
        <v>2325</v>
      </c>
      <c r="M45" s="88">
        <v>2127</v>
      </c>
    </row>
    <row r="46" spans="2:13" ht="27.75" customHeight="1">
      <c r="B46" s="1244"/>
      <c r="C46" s="1245"/>
      <c r="D46" s="89"/>
      <c r="E46" s="1248" t="s">
        <v>29</v>
      </c>
      <c r="F46" s="1248"/>
      <c r="G46" s="1248"/>
      <c r="H46" s="1249"/>
      <c r="I46" s="86" t="s">
        <v>501</v>
      </c>
      <c r="J46" s="87" t="s">
        <v>501</v>
      </c>
      <c r="K46" s="87" t="s">
        <v>501</v>
      </c>
      <c r="L46" s="87" t="s">
        <v>501</v>
      </c>
      <c r="M46" s="88" t="s">
        <v>501</v>
      </c>
    </row>
    <row r="47" spans="2:13" ht="27.75" customHeight="1">
      <c r="B47" s="1244"/>
      <c r="C47" s="1245"/>
      <c r="D47" s="90"/>
      <c r="E47" s="1258" t="s">
        <v>30</v>
      </c>
      <c r="F47" s="1259"/>
      <c r="G47" s="1259"/>
      <c r="H47" s="1260"/>
      <c r="I47" s="86" t="s">
        <v>501</v>
      </c>
      <c r="J47" s="87" t="s">
        <v>501</v>
      </c>
      <c r="K47" s="87" t="s">
        <v>501</v>
      </c>
      <c r="L47" s="87" t="s">
        <v>501</v>
      </c>
      <c r="M47" s="88" t="s">
        <v>501</v>
      </c>
    </row>
    <row r="48" spans="2:13" ht="27.75" customHeight="1">
      <c r="B48" s="1244"/>
      <c r="C48" s="1245"/>
      <c r="D48" s="85"/>
      <c r="E48" s="1248" t="s">
        <v>31</v>
      </c>
      <c r="F48" s="1248"/>
      <c r="G48" s="1248"/>
      <c r="H48" s="1249"/>
      <c r="I48" s="86" t="s">
        <v>501</v>
      </c>
      <c r="J48" s="87" t="s">
        <v>501</v>
      </c>
      <c r="K48" s="87" t="s">
        <v>501</v>
      </c>
      <c r="L48" s="87" t="s">
        <v>501</v>
      </c>
      <c r="M48" s="88" t="s">
        <v>501</v>
      </c>
    </row>
    <row r="49" spans="2:13" ht="27.75" customHeight="1">
      <c r="B49" s="1246"/>
      <c r="C49" s="1247"/>
      <c r="D49" s="85"/>
      <c r="E49" s="1248" t="s">
        <v>32</v>
      </c>
      <c r="F49" s="1248"/>
      <c r="G49" s="1248"/>
      <c r="H49" s="1249"/>
      <c r="I49" s="86" t="s">
        <v>501</v>
      </c>
      <c r="J49" s="87" t="s">
        <v>501</v>
      </c>
      <c r="K49" s="87" t="s">
        <v>501</v>
      </c>
      <c r="L49" s="87" t="s">
        <v>501</v>
      </c>
      <c r="M49" s="88" t="s">
        <v>501</v>
      </c>
    </row>
    <row r="50" spans="2:13" ht="27.75" customHeight="1">
      <c r="B50" s="1242" t="s">
        <v>33</v>
      </c>
      <c r="C50" s="1243"/>
      <c r="D50" s="91"/>
      <c r="E50" s="1248" t="s">
        <v>34</v>
      </c>
      <c r="F50" s="1248"/>
      <c r="G50" s="1248"/>
      <c r="H50" s="1249"/>
      <c r="I50" s="86">
        <v>2632</v>
      </c>
      <c r="J50" s="87">
        <v>2641</v>
      </c>
      <c r="K50" s="87">
        <v>2727</v>
      </c>
      <c r="L50" s="87">
        <v>3056</v>
      </c>
      <c r="M50" s="88">
        <v>3326</v>
      </c>
    </row>
    <row r="51" spans="2:13" ht="27.75" customHeight="1">
      <c r="B51" s="1244"/>
      <c r="C51" s="1245"/>
      <c r="D51" s="85"/>
      <c r="E51" s="1248" t="s">
        <v>35</v>
      </c>
      <c r="F51" s="1248"/>
      <c r="G51" s="1248"/>
      <c r="H51" s="1249"/>
      <c r="I51" s="86">
        <v>5057</v>
      </c>
      <c r="J51" s="87">
        <v>4936</v>
      </c>
      <c r="K51" s="87">
        <v>5248</v>
      </c>
      <c r="L51" s="87">
        <v>5030</v>
      </c>
      <c r="M51" s="88">
        <v>4821</v>
      </c>
    </row>
    <row r="52" spans="2:13" ht="27.75" customHeight="1">
      <c r="B52" s="1246"/>
      <c r="C52" s="1247"/>
      <c r="D52" s="85"/>
      <c r="E52" s="1248" t="s">
        <v>36</v>
      </c>
      <c r="F52" s="1248"/>
      <c r="G52" s="1248"/>
      <c r="H52" s="1249"/>
      <c r="I52" s="86">
        <v>17984</v>
      </c>
      <c r="J52" s="87">
        <v>18082</v>
      </c>
      <c r="K52" s="87">
        <v>18398</v>
      </c>
      <c r="L52" s="87">
        <v>18688</v>
      </c>
      <c r="M52" s="88">
        <v>19040</v>
      </c>
    </row>
    <row r="53" spans="2:13" ht="27.75" customHeight="1" thickBot="1">
      <c r="B53" s="1250" t="s">
        <v>37</v>
      </c>
      <c r="C53" s="1251"/>
      <c r="D53" s="92"/>
      <c r="E53" s="1252" t="s">
        <v>38</v>
      </c>
      <c r="F53" s="1252"/>
      <c r="G53" s="1252"/>
      <c r="H53" s="1253"/>
      <c r="I53" s="93">
        <v>377</v>
      </c>
      <c r="J53" s="94">
        <v>1231</v>
      </c>
      <c r="K53" s="94">
        <v>882</v>
      </c>
      <c r="L53" s="94">
        <v>168</v>
      </c>
      <c r="M53" s="95">
        <v>-170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7GrJROCNmy49tUqbJjDuhsQBO37Yo28avfdc8Y2qZ/GRRewlqW9VY5b7HflejpzQKGkBZu3JkoEX7KDtM7pww==" saltValue="vc5hQOxv3zUXHezcpt0x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2168</v>
      </c>
      <c r="G55" s="107">
        <v>2170</v>
      </c>
      <c r="H55" s="108">
        <v>1974</v>
      </c>
    </row>
    <row r="56" spans="2:8" ht="52.5" customHeight="1">
      <c r="B56" s="109"/>
      <c r="C56" s="1271" t="s">
        <v>42</v>
      </c>
      <c r="D56" s="1271"/>
      <c r="E56" s="1272"/>
      <c r="F56" s="110">
        <v>11</v>
      </c>
      <c r="G56" s="110">
        <v>11</v>
      </c>
      <c r="H56" s="111">
        <v>11</v>
      </c>
    </row>
    <row r="57" spans="2:8" ht="53.25" customHeight="1">
      <c r="B57" s="109"/>
      <c r="C57" s="1273" t="s">
        <v>43</v>
      </c>
      <c r="D57" s="1273"/>
      <c r="E57" s="1274"/>
      <c r="F57" s="112">
        <v>336</v>
      </c>
      <c r="G57" s="112">
        <v>705</v>
      </c>
      <c r="H57" s="113">
        <v>1156</v>
      </c>
    </row>
    <row r="58" spans="2:8" ht="45.75" customHeight="1">
      <c r="B58" s="114"/>
      <c r="C58" s="1261" t="s">
        <v>561</v>
      </c>
      <c r="D58" s="1262"/>
      <c r="E58" s="1263"/>
      <c r="F58" s="115">
        <v>0</v>
      </c>
      <c r="G58" s="115">
        <v>369</v>
      </c>
      <c r="H58" s="116">
        <v>815</v>
      </c>
    </row>
    <row r="59" spans="2:8" ht="45.75" customHeight="1">
      <c r="B59" s="114"/>
      <c r="C59" s="1261" t="s">
        <v>562</v>
      </c>
      <c r="D59" s="1262"/>
      <c r="E59" s="1263"/>
      <c r="F59" s="115">
        <v>282</v>
      </c>
      <c r="G59" s="115">
        <v>277</v>
      </c>
      <c r="H59" s="116">
        <v>279</v>
      </c>
    </row>
    <row r="60" spans="2:8" ht="45.75" customHeight="1">
      <c r="B60" s="114"/>
      <c r="C60" s="1261" t="s">
        <v>563</v>
      </c>
      <c r="D60" s="1262"/>
      <c r="E60" s="1263"/>
      <c r="F60" s="115">
        <v>29</v>
      </c>
      <c r="G60" s="115">
        <v>28</v>
      </c>
      <c r="H60" s="116">
        <v>25</v>
      </c>
    </row>
    <row r="61" spans="2:8" ht="45.75" customHeight="1">
      <c r="B61" s="114"/>
      <c r="C61" s="1261" t="s">
        <v>564</v>
      </c>
      <c r="D61" s="1262"/>
      <c r="E61" s="1263"/>
      <c r="F61" s="115">
        <v>12</v>
      </c>
      <c r="G61" s="115">
        <v>18</v>
      </c>
      <c r="H61" s="116">
        <v>23</v>
      </c>
    </row>
    <row r="62" spans="2:8" ht="45.75" customHeight="1" thickBot="1">
      <c r="B62" s="117"/>
      <c r="C62" s="1264" t="s">
        <v>565</v>
      </c>
      <c r="D62" s="1265"/>
      <c r="E62" s="1266"/>
      <c r="F62" s="118">
        <v>7</v>
      </c>
      <c r="G62" s="118">
        <v>7</v>
      </c>
      <c r="H62" s="119">
        <v>8</v>
      </c>
    </row>
    <row r="63" spans="2:8" ht="52.5" customHeight="1" thickBot="1">
      <c r="B63" s="120"/>
      <c r="C63" s="1267" t="s">
        <v>44</v>
      </c>
      <c r="D63" s="1267"/>
      <c r="E63" s="1268"/>
      <c r="F63" s="121">
        <v>2514</v>
      </c>
      <c r="G63" s="121">
        <v>2886</v>
      </c>
      <c r="H63" s="122">
        <v>3142</v>
      </c>
    </row>
    <row r="64" spans="2:8" ht="15" customHeight="1"/>
    <row r="65" ht="0" hidden="1" customHeight="1"/>
    <row r="66" ht="0" hidden="1" customHeight="1"/>
  </sheetData>
  <sheetProtection algorithmName="SHA-512" hashValue="J/EDYIvdSmfzK1qs7qVnzM4GD43BU2b9PsYcakAhW7RY252iHGIEHCN0IQqTr9WxpjwzBkDTEKcceNt2hsGTmg==" saltValue="q6R6WQwxq0lpAo+mtzwB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592</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587</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544</v>
      </c>
      <c r="BQ50" s="1275"/>
      <c r="BR50" s="1275"/>
      <c r="BS50" s="1275"/>
      <c r="BT50" s="1275"/>
      <c r="BU50" s="1275"/>
      <c r="BV50" s="1275"/>
      <c r="BW50" s="1275"/>
      <c r="BX50" s="1275" t="s">
        <v>545</v>
      </c>
      <c r="BY50" s="1275"/>
      <c r="BZ50" s="1275"/>
      <c r="CA50" s="1275"/>
      <c r="CB50" s="1275"/>
      <c r="CC50" s="1275"/>
      <c r="CD50" s="1275"/>
      <c r="CE50" s="1275"/>
      <c r="CF50" s="1275" t="s">
        <v>546</v>
      </c>
      <c r="CG50" s="1275"/>
      <c r="CH50" s="1275"/>
      <c r="CI50" s="1275"/>
      <c r="CJ50" s="1275"/>
      <c r="CK50" s="1275"/>
      <c r="CL50" s="1275"/>
      <c r="CM50" s="1275"/>
      <c r="CN50" s="1275" t="s">
        <v>547</v>
      </c>
      <c r="CO50" s="1275"/>
      <c r="CP50" s="1275"/>
      <c r="CQ50" s="1275"/>
      <c r="CR50" s="1275"/>
      <c r="CS50" s="1275"/>
      <c r="CT50" s="1275"/>
      <c r="CU50" s="1275"/>
      <c r="CV50" s="1275" t="s">
        <v>548</v>
      </c>
      <c r="CW50" s="1275"/>
      <c r="CX50" s="1275"/>
      <c r="CY50" s="1275"/>
      <c r="CZ50" s="1275"/>
      <c r="DA50" s="1275"/>
      <c r="DB50" s="1275"/>
      <c r="DC50" s="1275"/>
    </row>
    <row r="51" spans="1:109" ht="13.5" customHeight="1">
      <c r="B51" s="366"/>
      <c r="G51" s="1278"/>
      <c r="H51" s="1278"/>
      <c r="I51" s="1295"/>
      <c r="J51" s="1295"/>
      <c r="K51" s="1293"/>
      <c r="L51" s="1293"/>
      <c r="M51" s="1293"/>
      <c r="N51" s="1293"/>
      <c r="AM51" s="373"/>
      <c r="AN51" s="1292" t="s">
        <v>586</v>
      </c>
      <c r="AO51" s="1292"/>
      <c r="AP51" s="1292"/>
      <c r="AQ51" s="1292"/>
      <c r="AR51" s="1292"/>
      <c r="AS51" s="1292"/>
      <c r="AT51" s="1292"/>
      <c r="AU51" s="1292"/>
      <c r="AV51" s="1292"/>
      <c r="AW51" s="1292"/>
      <c r="AX51" s="1292"/>
      <c r="AY51" s="1292"/>
      <c r="AZ51" s="1292"/>
      <c r="BA51" s="1292"/>
      <c r="BB51" s="1292" t="s">
        <v>584</v>
      </c>
      <c r="BC51" s="1292"/>
      <c r="BD51" s="1292"/>
      <c r="BE51" s="1292"/>
      <c r="BF51" s="1292"/>
      <c r="BG51" s="1292"/>
      <c r="BH51" s="1292"/>
      <c r="BI51" s="1292"/>
      <c r="BJ51" s="1292"/>
      <c r="BK51" s="1292"/>
      <c r="BL51" s="1292"/>
      <c r="BM51" s="1292"/>
      <c r="BN51" s="1292"/>
      <c r="BO51" s="1292"/>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1.7</v>
      </c>
      <c r="CO51" s="1277"/>
      <c r="CP51" s="1277"/>
      <c r="CQ51" s="1277"/>
      <c r="CR51" s="1277"/>
      <c r="CS51" s="1277"/>
      <c r="CT51" s="1277"/>
      <c r="CU51" s="1277"/>
      <c r="CV51" s="1276"/>
      <c r="CW51" s="1277"/>
      <c r="CX51" s="1277"/>
      <c r="CY51" s="1277"/>
      <c r="CZ51" s="1277"/>
      <c r="DA51" s="1277"/>
      <c r="DB51" s="1277"/>
      <c r="DC51" s="1277"/>
    </row>
    <row r="52" spans="1:109" ht="13.5">
      <c r="B52" s="366"/>
      <c r="G52" s="1278"/>
      <c r="H52" s="1278"/>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78"/>
      <c r="H53" s="1278"/>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64.3</v>
      </c>
      <c r="CO53" s="1277"/>
      <c r="CP53" s="1277"/>
      <c r="CQ53" s="1277"/>
      <c r="CR53" s="1277"/>
      <c r="CS53" s="1277"/>
      <c r="CT53" s="1277"/>
      <c r="CU53" s="1277"/>
      <c r="CV53" s="1276"/>
      <c r="CW53" s="1277"/>
      <c r="CX53" s="1277"/>
      <c r="CY53" s="1277"/>
      <c r="CZ53" s="1277"/>
      <c r="DA53" s="1277"/>
      <c r="DB53" s="1277"/>
      <c r="DC53" s="1277"/>
    </row>
    <row r="54" spans="1:109" ht="13.5">
      <c r="A54" s="381"/>
      <c r="B54" s="366"/>
      <c r="G54" s="1278"/>
      <c r="H54" s="1278"/>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88"/>
      <c r="H55" s="1288"/>
      <c r="I55" s="1288"/>
      <c r="J55" s="1288"/>
      <c r="K55" s="1293"/>
      <c r="L55" s="1293"/>
      <c r="M55" s="1293"/>
      <c r="N55" s="1293"/>
      <c r="AN55" s="1275" t="s">
        <v>585</v>
      </c>
      <c r="AO55" s="1275"/>
      <c r="AP55" s="1275"/>
      <c r="AQ55" s="1275"/>
      <c r="AR55" s="1275"/>
      <c r="AS55" s="1275"/>
      <c r="AT55" s="1275"/>
      <c r="AU55" s="1275"/>
      <c r="AV55" s="1275"/>
      <c r="AW55" s="1275"/>
      <c r="AX55" s="1275"/>
      <c r="AY55" s="1275"/>
      <c r="AZ55" s="1275"/>
      <c r="BA55" s="1275"/>
      <c r="BB55" s="1292" t="s">
        <v>584</v>
      </c>
      <c r="BC55" s="1292"/>
      <c r="BD55" s="1292"/>
      <c r="BE55" s="1292"/>
      <c r="BF55" s="1292"/>
      <c r="BG55" s="1292"/>
      <c r="BH55" s="1292"/>
      <c r="BI55" s="1292"/>
      <c r="BJ55" s="1292"/>
      <c r="BK55" s="1292"/>
      <c r="BL55" s="1292"/>
      <c r="BM55" s="1292"/>
      <c r="BN55" s="1292"/>
      <c r="BO55" s="1292"/>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35.299999999999997</v>
      </c>
      <c r="CO55" s="1277"/>
      <c r="CP55" s="1277"/>
      <c r="CQ55" s="1277"/>
      <c r="CR55" s="1277"/>
      <c r="CS55" s="1277"/>
      <c r="CT55" s="1277"/>
      <c r="CU55" s="1277"/>
      <c r="CV55" s="1276"/>
      <c r="CW55" s="1277"/>
      <c r="CX55" s="1277"/>
      <c r="CY55" s="1277"/>
      <c r="CZ55" s="1277"/>
      <c r="DA55" s="1277"/>
      <c r="DB55" s="1277"/>
      <c r="DC55" s="1277"/>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591</v>
      </c>
      <c r="BC57" s="1292"/>
      <c r="BD57" s="1292"/>
      <c r="BE57" s="1292"/>
      <c r="BF57" s="1292"/>
      <c r="BG57" s="1292"/>
      <c r="BH57" s="1292"/>
      <c r="BI57" s="1292"/>
      <c r="BJ57" s="1292"/>
      <c r="BK57" s="1292"/>
      <c r="BL57" s="1292"/>
      <c r="BM57" s="1292"/>
      <c r="BN57" s="1292"/>
      <c r="BO57" s="1292"/>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60.4</v>
      </c>
      <c r="CO57" s="1277"/>
      <c r="CP57" s="1277"/>
      <c r="CQ57" s="1277"/>
      <c r="CR57" s="1277"/>
      <c r="CS57" s="1277"/>
      <c r="CT57" s="1277"/>
      <c r="CU57" s="1277"/>
      <c r="CV57" s="1276"/>
      <c r="CW57" s="1277"/>
      <c r="CX57" s="1277"/>
      <c r="CY57" s="1277"/>
      <c r="CZ57" s="1277"/>
      <c r="DA57" s="1277"/>
      <c r="DB57" s="1277"/>
      <c r="DC57" s="1277"/>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590</v>
      </c>
    </row>
    <row r="64" spans="1:109" ht="13.5">
      <c r="B64" s="366"/>
      <c r="G64" s="382"/>
      <c r="I64" s="384"/>
      <c r="J64" s="384"/>
      <c r="K64" s="384"/>
      <c r="L64" s="384"/>
      <c r="M64" s="384"/>
      <c r="N64" s="383"/>
      <c r="AM64" s="382"/>
      <c r="AN64" s="382" t="s">
        <v>589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ustomHeight="1">
      <c r="B65" s="366"/>
      <c r="AN65" s="1279" t="s">
        <v>588</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587</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544</v>
      </c>
      <c r="BQ72" s="1275"/>
      <c r="BR72" s="1275"/>
      <c r="BS72" s="1275"/>
      <c r="BT72" s="1275"/>
      <c r="BU72" s="1275"/>
      <c r="BV72" s="1275"/>
      <c r="BW72" s="1275"/>
      <c r="BX72" s="1275" t="s">
        <v>545</v>
      </c>
      <c r="BY72" s="1275"/>
      <c r="BZ72" s="1275"/>
      <c r="CA72" s="1275"/>
      <c r="CB72" s="1275"/>
      <c r="CC72" s="1275"/>
      <c r="CD72" s="1275"/>
      <c r="CE72" s="1275"/>
      <c r="CF72" s="1275" t="s">
        <v>546</v>
      </c>
      <c r="CG72" s="1275"/>
      <c r="CH72" s="1275"/>
      <c r="CI72" s="1275"/>
      <c r="CJ72" s="1275"/>
      <c r="CK72" s="1275"/>
      <c r="CL72" s="1275"/>
      <c r="CM72" s="1275"/>
      <c r="CN72" s="1275" t="s">
        <v>547</v>
      </c>
      <c r="CO72" s="1275"/>
      <c r="CP72" s="1275"/>
      <c r="CQ72" s="1275"/>
      <c r="CR72" s="1275"/>
      <c r="CS72" s="1275"/>
      <c r="CT72" s="1275"/>
      <c r="CU72" s="1275"/>
      <c r="CV72" s="1275" t="s">
        <v>548</v>
      </c>
      <c r="CW72" s="1275"/>
      <c r="CX72" s="1275"/>
      <c r="CY72" s="1275"/>
      <c r="CZ72" s="1275"/>
      <c r="DA72" s="1275"/>
      <c r="DB72" s="1275"/>
      <c r="DC72" s="1275"/>
    </row>
    <row r="73" spans="2:107" ht="13.5">
      <c r="B73" s="366"/>
      <c r="G73" s="1278"/>
      <c r="H73" s="1278"/>
      <c r="I73" s="1278"/>
      <c r="J73" s="1278"/>
      <c r="K73" s="1296"/>
      <c r="L73" s="1296"/>
      <c r="M73" s="1296"/>
      <c r="N73" s="1296"/>
      <c r="AM73" s="373"/>
      <c r="AN73" s="1292" t="s">
        <v>586</v>
      </c>
      <c r="AO73" s="1292"/>
      <c r="AP73" s="1292"/>
      <c r="AQ73" s="1292"/>
      <c r="AR73" s="1292"/>
      <c r="AS73" s="1292"/>
      <c r="AT73" s="1292"/>
      <c r="AU73" s="1292"/>
      <c r="AV73" s="1292"/>
      <c r="AW73" s="1292"/>
      <c r="AX73" s="1292"/>
      <c r="AY73" s="1292"/>
      <c r="AZ73" s="1292"/>
      <c r="BA73" s="1292"/>
      <c r="BB73" s="1292" t="s">
        <v>584</v>
      </c>
      <c r="BC73" s="1292"/>
      <c r="BD73" s="1292"/>
      <c r="BE73" s="1292"/>
      <c r="BF73" s="1292"/>
      <c r="BG73" s="1292"/>
      <c r="BH73" s="1292"/>
      <c r="BI73" s="1292"/>
      <c r="BJ73" s="1292"/>
      <c r="BK73" s="1292"/>
      <c r="BL73" s="1292"/>
      <c r="BM73" s="1292"/>
      <c r="BN73" s="1292"/>
      <c r="BO73" s="1292"/>
      <c r="BP73" s="1277">
        <v>4</v>
      </c>
      <c r="BQ73" s="1277"/>
      <c r="BR73" s="1277"/>
      <c r="BS73" s="1277"/>
      <c r="BT73" s="1277"/>
      <c r="BU73" s="1277"/>
      <c r="BV73" s="1277"/>
      <c r="BW73" s="1277"/>
      <c r="BX73" s="1277">
        <v>13.2</v>
      </c>
      <c r="BY73" s="1277"/>
      <c r="BZ73" s="1277"/>
      <c r="CA73" s="1277"/>
      <c r="CB73" s="1277"/>
      <c r="CC73" s="1277"/>
      <c r="CD73" s="1277"/>
      <c r="CE73" s="1277"/>
      <c r="CF73" s="1277">
        <v>9.1</v>
      </c>
      <c r="CG73" s="1277"/>
      <c r="CH73" s="1277"/>
      <c r="CI73" s="1277"/>
      <c r="CJ73" s="1277"/>
      <c r="CK73" s="1277"/>
      <c r="CL73" s="1277"/>
      <c r="CM73" s="1277"/>
      <c r="CN73" s="1277">
        <v>1.7</v>
      </c>
      <c r="CO73" s="1277"/>
      <c r="CP73" s="1277"/>
      <c r="CQ73" s="1277"/>
      <c r="CR73" s="1277"/>
      <c r="CS73" s="1277"/>
      <c r="CT73" s="1277"/>
      <c r="CU73" s="1277"/>
      <c r="CV73" s="1277"/>
      <c r="CW73" s="1277"/>
      <c r="CX73" s="1277"/>
      <c r="CY73" s="1277"/>
      <c r="CZ73" s="1277"/>
      <c r="DA73" s="1277"/>
      <c r="DB73" s="1277"/>
      <c r="DC73" s="1277"/>
    </row>
    <row r="74" spans="2:107" ht="13.5">
      <c r="B74" s="366"/>
      <c r="G74" s="1278"/>
      <c r="H74" s="1278"/>
      <c r="I74" s="1278"/>
      <c r="J74" s="1278"/>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78"/>
      <c r="H75" s="1278"/>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583</v>
      </c>
      <c r="BC75" s="1292"/>
      <c r="BD75" s="1292"/>
      <c r="BE75" s="1292"/>
      <c r="BF75" s="1292"/>
      <c r="BG75" s="1292"/>
      <c r="BH75" s="1292"/>
      <c r="BI75" s="1292"/>
      <c r="BJ75" s="1292"/>
      <c r="BK75" s="1292"/>
      <c r="BL75" s="1292"/>
      <c r="BM75" s="1292"/>
      <c r="BN75" s="1292"/>
      <c r="BO75" s="1292"/>
      <c r="BP75" s="1277">
        <v>3.1</v>
      </c>
      <c r="BQ75" s="1277"/>
      <c r="BR75" s="1277"/>
      <c r="BS75" s="1277"/>
      <c r="BT75" s="1277"/>
      <c r="BU75" s="1277"/>
      <c r="BV75" s="1277"/>
      <c r="BW75" s="1277"/>
      <c r="BX75" s="1277">
        <v>2.8</v>
      </c>
      <c r="BY75" s="1277"/>
      <c r="BZ75" s="1277"/>
      <c r="CA75" s="1277"/>
      <c r="CB75" s="1277"/>
      <c r="CC75" s="1277"/>
      <c r="CD75" s="1277"/>
      <c r="CE75" s="1277"/>
      <c r="CF75" s="1277">
        <v>2.5</v>
      </c>
      <c r="CG75" s="1277"/>
      <c r="CH75" s="1277"/>
      <c r="CI75" s="1277"/>
      <c r="CJ75" s="1277"/>
      <c r="CK75" s="1277"/>
      <c r="CL75" s="1277"/>
      <c r="CM75" s="1277"/>
      <c r="CN75" s="1277">
        <v>2.2999999999999998</v>
      </c>
      <c r="CO75" s="1277"/>
      <c r="CP75" s="1277"/>
      <c r="CQ75" s="1277"/>
      <c r="CR75" s="1277"/>
      <c r="CS75" s="1277"/>
      <c r="CT75" s="1277"/>
      <c r="CU75" s="1277"/>
      <c r="CV75" s="1277">
        <v>1.8</v>
      </c>
      <c r="CW75" s="1277"/>
      <c r="CX75" s="1277"/>
      <c r="CY75" s="1277"/>
      <c r="CZ75" s="1277"/>
      <c r="DA75" s="1277"/>
      <c r="DB75" s="1277"/>
      <c r="DC75" s="1277"/>
    </row>
    <row r="76" spans="2:107" ht="13.5">
      <c r="B76" s="366"/>
      <c r="G76" s="1278"/>
      <c r="H76" s="1278"/>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88"/>
      <c r="H77" s="1288"/>
      <c r="I77" s="1288"/>
      <c r="J77" s="1288"/>
      <c r="K77" s="1296"/>
      <c r="L77" s="1296"/>
      <c r="M77" s="1296"/>
      <c r="N77" s="1296"/>
      <c r="AN77" s="1275" t="s">
        <v>585</v>
      </c>
      <c r="AO77" s="1275"/>
      <c r="AP77" s="1275"/>
      <c r="AQ77" s="1275"/>
      <c r="AR77" s="1275"/>
      <c r="AS77" s="1275"/>
      <c r="AT77" s="1275"/>
      <c r="AU77" s="1275"/>
      <c r="AV77" s="1275"/>
      <c r="AW77" s="1275"/>
      <c r="AX77" s="1275"/>
      <c r="AY77" s="1275"/>
      <c r="AZ77" s="1275"/>
      <c r="BA77" s="1275"/>
      <c r="BB77" s="1292" t="s">
        <v>584</v>
      </c>
      <c r="BC77" s="1292"/>
      <c r="BD77" s="1292"/>
      <c r="BE77" s="1292"/>
      <c r="BF77" s="1292"/>
      <c r="BG77" s="1292"/>
      <c r="BH77" s="1292"/>
      <c r="BI77" s="1292"/>
      <c r="BJ77" s="1292"/>
      <c r="BK77" s="1292"/>
      <c r="BL77" s="1292"/>
      <c r="BM77" s="1292"/>
      <c r="BN77" s="1292"/>
      <c r="BO77" s="1292"/>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88"/>
      <c r="H79" s="1288"/>
      <c r="I79" s="1294"/>
      <c r="J79" s="1294"/>
      <c r="K79" s="1297"/>
      <c r="L79" s="1297"/>
      <c r="M79" s="1297"/>
      <c r="N79" s="1297"/>
      <c r="AN79" s="1275"/>
      <c r="AO79" s="1275"/>
      <c r="AP79" s="1275"/>
      <c r="AQ79" s="1275"/>
      <c r="AR79" s="1275"/>
      <c r="AS79" s="1275"/>
      <c r="AT79" s="1275"/>
      <c r="AU79" s="1275"/>
      <c r="AV79" s="1275"/>
      <c r="AW79" s="1275"/>
      <c r="AX79" s="1275"/>
      <c r="AY79" s="1275"/>
      <c r="AZ79" s="1275"/>
      <c r="BA79" s="1275"/>
      <c r="BB79" s="1292" t="s">
        <v>583</v>
      </c>
      <c r="BC79" s="1292"/>
      <c r="BD79" s="1292"/>
      <c r="BE79" s="1292"/>
      <c r="BF79" s="1292"/>
      <c r="BG79" s="1292"/>
      <c r="BH79" s="1292"/>
      <c r="BI79" s="1292"/>
      <c r="BJ79" s="1292"/>
      <c r="BK79" s="1292"/>
      <c r="BL79" s="1292"/>
      <c r="BM79" s="1292"/>
      <c r="BN79" s="1292"/>
      <c r="BO79" s="1292"/>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ht="13.5">
      <c r="B80" s="366"/>
      <c r="G80" s="1288"/>
      <c r="H80" s="1288"/>
      <c r="I80" s="1294"/>
      <c r="J80" s="1294"/>
      <c r="K80" s="1297"/>
      <c r="L80" s="1297"/>
      <c r="M80" s="1297"/>
      <c r="N80" s="1297"/>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kY8nLbD5MXLjetDPS5WAkEm/sr9ahRNUyZBohE6rxfbbwvNe7LeLBlHTMYC5GdrKoVCBhbpoXOMGnW7azAsPA==" saltValue="JJ40TV0IJJLSGGvJ5/WBf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6DO0F/ZHY5jNpXSM/dRkAg/JewEol45ssY7ScAbmgMYzz14PF+ImhPsHoawkmV3PUxmVifTK3vqxHAbPbalGw==" saltValue="6tADXAKhqnckFBxgTTKl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Q26LcZhQB8GCfLyVt6FbyeGE3oi0SFtF/lqfUeGOHzXRqMnpcs9qAryzYwJtTRqRyZBOEoht48NwupYVs5pdQ==" saltValue="u+tIunfFFStk0yjmtpMA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32493</v>
      </c>
      <c r="E3" s="141"/>
      <c r="F3" s="142">
        <v>63956</v>
      </c>
      <c r="G3" s="143"/>
      <c r="H3" s="144"/>
    </row>
    <row r="4" spans="1:8">
      <c r="A4" s="145"/>
      <c r="B4" s="146"/>
      <c r="C4" s="147"/>
      <c r="D4" s="148">
        <v>7333</v>
      </c>
      <c r="E4" s="149"/>
      <c r="F4" s="150">
        <v>29239</v>
      </c>
      <c r="G4" s="151"/>
      <c r="H4" s="152"/>
    </row>
    <row r="5" spans="1:8">
      <c r="A5" s="133" t="s">
        <v>536</v>
      </c>
      <c r="B5" s="138"/>
      <c r="C5" s="139"/>
      <c r="D5" s="140">
        <v>45906</v>
      </c>
      <c r="E5" s="141"/>
      <c r="F5" s="142">
        <v>66255</v>
      </c>
      <c r="G5" s="143"/>
      <c r="H5" s="144"/>
    </row>
    <row r="6" spans="1:8">
      <c r="A6" s="145"/>
      <c r="B6" s="146"/>
      <c r="C6" s="147"/>
      <c r="D6" s="148">
        <v>12906</v>
      </c>
      <c r="E6" s="149"/>
      <c r="F6" s="150">
        <v>31822</v>
      </c>
      <c r="G6" s="151"/>
      <c r="H6" s="152"/>
    </row>
    <row r="7" spans="1:8">
      <c r="A7" s="133" t="s">
        <v>537</v>
      </c>
      <c r="B7" s="138"/>
      <c r="C7" s="139"/>
      <c r="D7" s="140">
        <v>19954</v>
      </c>
      <c r="E7" s="141"/>
      <c r="F7" s="142">
        <v>47278</v>
      </c>
      <c r="G7" s="143"/>
      <c r="H7" s="144"/>
    </row>
    <row r="8" spans="1:8">
      <c r="A8" s="145"/>
      <c r="B8" s="146"/>
      <c r="C8" s="147"/>
      <c r="D8" s="148">
        <v>10788</v>
      </c>
      <c r="E8" s="149"/>
      <c r="F8" s="150">
        <v>24096</v>
      </c>
      <c r="G8" s="151"/>
      <c r="H8" s="152"/>
    </row>
    <row r="9" spans="1:8">
      <c r="A9" s="133" t="s">
        <v>538</v>
      </c>
      <c r="B9" s="138"/>
      <c r="C9" s="139"/>
      <c r="D9" s="140">
        <v>28636</v>
      </c>
      <c r="E9" s="141"/>
      <c r="F9" s="142">
        <v>44504</v>
      </c>
      <c r="G9" s="143"/>
      <c r="H9" s="144"/>
    </row>
    <row r="10" spans="1:8">
      <c r="A10" s="145"/>
      <c r="B10" s="146"/>
      <c r="C10" s="147"/>
      <c r="D10" s="148">
        <v>9037</v>
      </c>
      <c r="E10" s="149"/>
      <c r="F10" s="150">
        <v>25876</v>
      </c>
      <c r="G10" s="151"/>
      <c r="H10" s="152"/>
    </row>
    <row r="11" spans="1:8">
      <c r="A11" s="133" t="s">
        <v>539</v>
      </c>
      <c r="B11" s="138"/>
      <c r="C11" s="139"/>
      <c r="D11" s="140">
        <v>24305</v>
      </c>
      <c r="E11" s="141"/>
      <c r="F11" s="142">
        <v>47820</v>
      </c>
      <c r="G11" s="143"/>
      <c r="H11" s="144"/>
    </row>
    <row r="12" spans="1:8">
      <c r="A12" s="145"/>
      <c r="B12" s="146"/>
      <c r="C12" s="153"/>
      <c r="D12" s="148">
        <v>8170</v>
      </c>
      <c r="E12" s="149"/>
      <c r="F12" s="150">
        <v>25855</v>
      </c>
      <c r="G12" s="151"/>
      <c r="H12" s="152"/>
    </row>
    <row r="13" spans="1:8">
      <c r="A13" s="133"/>
      <c r="B13" s="138"/>
      <c r="C13" s="154"/>
      <c r="D13" s="155">
        <v>30259</v>
      </c>
      <c r="E13" s="156"/>
      <c r="F13" s="157">
        <v>53963</v>
      </c>
      <c r="G13" s="158"/>
      <c r="H13" s="144"/>
    </row>
    <row r="14" spans="1:8">
      <c r="A14" s="145"/>
      <c r="B14" s="146"/>
      <c r="C14" s="147"/>
      <c r="D14" s="148">
        <v>9647</v>
      </c>
      <c r="E14" s="149"/>
      <c r="F14" s="150">
        <v>27378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4.8899999999999997</v>
      </c>
      <c r="C19" s="159">
        <f>ROUND(VALUE(SUBSTITUTE(実質収支比率等に係る経年分析!G$48,"▲","-")),2)</f>
        <v>4.01</v>
      </c>
      <c r="D19" s="159">
        <f>ROUND(VALUE(SUBSTITUTE(実質収支比率等に係る経年分析!H$48,"▲","-")),2)</f>
        <v>7</v>
      </c>
      <c r="E19" s="159">
        <f>ROUND(VALUE(SUBSTITUTE(実質収支比率等に係る経年分析!I$48,"▲","-")),2)</f>
        <v>6.67</v>
      </c>
      <c r="F19" s="159">
        <f>ROUND(VALUE(SUBSTITUTE(実質収支比率等に係る経年分析!J$48,"▲","-")),2)</f>
        <v>4.58</v>
      </c>
    </row>
    <row r="20" spans="1:11">
      <c r="A20" s="159" t="s">
        <v>48</v>
      </c>
      <c r="B20" s="159">
        <f>ROUND(VALUE(SUBSTITUTE(実質収支比率等に係る経年分析!F$47,"▲","-")),2)</f>
        <v>20.18</v>
      </c>
      <c r="C20" s="159">
        <f>ROUND(VALUE(SUBSTITUTE(実質収支比率等に係る経年分析!G$47,"▲","-")),2)</f>
        <v>20.14</v>
      </c>
      <c r="D20" s="159">
        <f>ROUND(VALUE(SUBSTITUTE(実質収支比率等に係る経年分析!H$47,"▲","-")),2)</f>
        <v>19.850000000000001</v>
      </c>
      <c r="E20" s="159">
        <f>ROUND(VALUE(SUBSTITUTE(実質収支比率等に係る経年分析!I$47,"▲","-")),2)</f>
        <v>19.75</v>
      </c>
      <c r="F20" s="159">
        <f>ROUND(VALUE(SUBSTITUTE(実質収支比率等に係る経年分析!J$47,"▲","-")),2)</f>
        <v>17.66</v>
      </c>
    </row>
    <row r="21" spans="1:11">
      <c r="A21" s="159" t="s">
        <v>49</v>
      </c>
      <c r="B21" s="159">
        <f>IF(ISNUMBER(VALUE(SUBSTITUTE(実質収支比率等に係る経年分析!F$49,"▲","-"))),ROUND(VALUE(SUBSTITUTE(実質収支比率等に係る経年分析!F$49,"▲","-")),2),NA())</f>
        <v>1.1599999999999999</v>
      </c>
      <c r="C21" s="159">
        <f>IF(ISNUMBER(VALUE(SUBSTITUTE(実質収支比率等に係る経年分析!G$49,"▲","-"))),ROUND(VALUE(SUBSTITUTE(実質収支比率等に係る経年分析!G$49,"▲","-")),2),NA())</f>
        <v>-0.77</v>
      </c>
      <c r="D21" s="159">
        <f>IF(ISNUMBER(VALUE(SUBSTITUTE(実質収支比率等に係る経年分析!H$49,"▲","-"))),ROUND(VALUE(SUBSTITUTE(実質収支比率等に係る経年分析!H$49,"▲","-")),2),NA())</f>
        <v>3.22</v>
      </c>
      <c r="E21" s="159">
        <f>IF(ISNUMBER(VALUE(SUBSTITUTE(実質収支比率等に係る経年分析!I$49,"▲","-"))),ROUND(VALUE(SUBSTITUTE(実質収支比率等に係る経年分析!I$49,"▲","-")),2),NA())</f>
        <v>-0.26</v>
      </c>
      <c r="F21" s="159">
        <f>IF(ISNUMBER(VALUE(SUBSTITUTE(実質収支比率等に係る経年分析!J$49,"▲","-"))),ROUND(VALUE(SUBSTITUTE(実質収支比率等に係る経年分析!J$49,"▲","-")),2),NA())</f>
        <v>-3.73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f>IF(ROUND(VALUE(SUBSTITUTE(連結実質赤字比率に係る赤字・黒字の構成分析!I$37,"▲", "-")), 2) &lt; 0, ABS(ROUND(VALUE(SUBSTITUTE(連結実質赤字比率に係る赤字・黒字の構成分析!I$37,"▲", "-")), 2)), NA())</f>
        <v>1.0900000000000001</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4.8899999999999997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1772</v>
      </c>
      <c r="E42" s="161"/>
      <c r="F42" s="161"/>
      <c r="G42" s="161">
        <f>'実質公債費比率（分子）の構造'!L$52</f>
        <v>1830</v>
      </c>
      <c r="H42" s="161"/>
      <c r="I42" s="161"/>
      <c r="J42" s="161">
        <f>'実質公債費比率（分子）の構造'!M$52</f>
        <v>1757</v>
      </c>
      <c r="K42" s="161"/>
      <c r="L42" s="161"/>
      <c r="M42" s="161">
        <f>'実質公債費比率（分子）の構造'!N$52</f>
        <v>1796</v>
      </c>
      <c r="N42" s="161"/>
      <c r="O42" s="161"/>
      <c r="P42" s="161">
        <f>'実質公債費比率（分子）の構造'!O$52</f>
        <v>1883</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18</v>
      </c>
      <c r="C44" s="161"/>
      <c r="D44" s="161"/>
      <c r="E44" s="161">
        <f>'実質公債費比率（分子）の構造'!L$50</f>
        <v>13</v>
      </c>
      <c r="F44" s="161"/>
      <c r="G44" s="161"/>
      <c r="H44" s="161">
        <f>'実質公債費比率（分子）の構造'!M$50</f>
        <v>90</v>
      </c>
      <c r="I44" s="161"/>
      <c r="J44" s="161"/>
      <c r="K44" s="161">
        <f>'実質公債費比率（分子）の構造'!N$50</f>
        <v>198</v>
      </c>
      <c r="L44" s="161"/>
      <c r="M44" s="161"/>
      <c r="N44" s="161">
        <f>'実質公債費比率（分子）の構造'!O$50</f>
        <v>86</v>
      </c>
      <c r="O44" s="161"/>
      <c r="P44" s="161"/>
    </row>
    <row r="45" spans="1:16">
      <c r="A45" s="161" t="s">
        <v>59</v>
      </c>
      <c r="B45" s="161">
        <f>'実質公債費比率（分子）の構造'!K$49</f>
        <v>170</v>
      </c>
      <c r="C45" s="161"/>
      <c r="D45" s="161"/>
      <c r="E45" s="161">
        <f>'実質公債費比率（分子）の構造'!L$49</f>
        <v>192</v>
      </c>
      <c r="F45" s="161"/>
      <c r="G45" s="161"/>
      <c r="H45" s="161">
        <f>'実質公債費比率（分子）の構造'!M$49</f>
        <v>196</v>
      </c>
      <c r="I45" s="161"/>
      <c r="J45" s="161"/>
      <c r="K45" s="161">
        <f>'実質公債費比率（分子）の構造'!N$49</f>
        <v>117</v>
      </c>
      <c r="L45" s="161"/>
      <c r="M45" s="161"/>
      <c r="N45" s="161">
        <f>'実質公債費比率（分子）の構造'!O$49</f>
        <v>92</v>
      </c>
      <c r="O45" s="161"/>
      <c r="P45" s="161"/>
    </row>
    <row r="46" spans="1:16">
      <c r="A46" s="161" t="s">
        <v>60</v>
      </c>
      <c r="B46" s="161">
        <f>'実質公債費比率（分子）の構造'!K$48</f>
        <v>611</v>
      </c>
      <c r="C46" s="161"/>
      <c r="D46" s="161"/>
      <c r="E46" s="161">
        <f>'実質公債費比率（分子）の構造'!L$48</f>
        <v>658</v>
      </c>
      <c r="F46" s="161"/>
      <c r="G46" s="161"/>
      <c r="H46" s="161">
        <f>'実質公債費比率（分子）の構造'!M$48</f>
        <v>617</v>
      </c>
      <c r="I46" s="161"/>
      <c r="J46" s="161"/>
      <c r="K46" s="161">
        <f>'実質公債費比率（分子）の構造'!N$48</f>
        <v>573</v>
      </c>
      <c r="L46" s="161"/>
      <c r="M46" s="161"/>
      <c r="N46" s="161">
        <f>'実質公債費比率（分子）の構造'!O$48</f>
        <v>679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1222</v>
      </c>
      <c r="C49" s="161"/>
      <c r="D49" s="161"/>
      <c r="E49" s="161">
        <f>'実質公債費比率（分子）の構造'!L$45</f>
        <v>1219</v>
      </c>
      <c r="F49" s="161"/>
      <c r="G49" s="161"/>
      <c r="H49" s="161">
        <f>'実質公債費比率（分子）の構造'!M$45</f>
        <v>1058</v>
      </c>
      <c r="I49" s="161"/>
      <c r="J49" s="161"/>
      <c r="K49" s="161">
        <f>'実質公債費比率（分子）の構造'!N$45</f>
        <v>1112</v>
      </c>
      <c r="L49" s="161"/>
      <c r="M49" s="161"/>
      <c r="N49" s="161">
        <f>'実質公債費比率（分子）の構造'!O$45</f>
        <v>1166</v>
      </c>
      <c r="O49" s="161"/>
      <c r="P49" s="161"/>
    </row>
    <row r="50" spans="1:16">
      <c r="A50" s="161" t="s">
        <v>64</v>
      </c>
      <c r="B50" s="161" t="e">
        <f>NA()</f>
        <v>#N/A</v>
      </c>
      <c r="C50" s="161">
        <f>IF(ISNUMBER('実質公債費比率（分子）の構造'!K$53),'実質公債費比率（分子）の構造'!K$53,NA())</f>
        <v>250</v>
      </c>
      <c r="D50" s="161" t="e">
        <f>NA()</f>
        <v>#N/A</v>
      </c>
      <c r="E50" s="161" t="e">
        <f>NA()</f>
        <v>#N/A</v>
      </c>
      <c r="F50" s="161">
        <f>IF(ISNUMBER('実質公債費比率（分子）の構造'!L$53),'実質公債費比率（分子）の構造'!L$53,NA())</f>
        <v>253</v>
      </c>
      <c r="G50" s="161" t="e">
        <f>NA()</f>
        <v>#N/A</v>
      </c>
      <c r="H50" s="161" t="e">
        <f>NA()</f>
        <v>#N/A</v>
      </c>
      <c r="I50" s="161">
        <f>IF(ISNUMBER('実質公債費比率（分子）の構造'!M$53),'実質公債費比率（分子）の構造'!M$53,NA())</f>
        <v>204</v>
      </c>
      <c r="J50" s="161" t="e">
        <f>NA()</f>
        <v>#N/A</v>
      </c>
      <c r="K50" s="161" t="e">
        <f>NA()</f>
        <v>#N/A</v>
      </c>
      <c r="L50" s="161">
        <f>IF(ISNUMBER('実質公債費比率（分子）の構造'!N$53),'実質公債費比率（分子）の構造'!N$53,NA())</f>
        <v>204</v>
      </c>
      <c r="M50" s="161" t="e">
        <f>NA()</f>
        <v>#N/A</v>
      </c>
      <c r="N50" s="161" t="e">
        <f>NA()</f>
        <v>#N/A</v>
      </c>
      <c r="O50" s="161">
        <f>IF(ISNUMBER('実質公債費比率（分子）の構造'!O$53),'実質公債費比率（分子）の構造'!O$53,NA())</f>
        <v>140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17984</v>
      </c>
      <c r="E56" s="160"/>
      <c r="F56" s="160"/>
      <c r="G56" s="160">
        <f>'将来負担比率（分子）の構造'!J$52</f>
        <v>18082</v>
      </c>
      <c r="H56" s="160"/>
      <c r="I56" s="160"/>
      <c r="J56" s="160">
        <f>'将来負担比率（分子）の構造'!K$52</f>
        <v>18398</v>
      </c>
      <c r="K56" s="160"/>
      <c r="L56" s="160"/>
      <c r="M56" s="160">
        <f>'将来負担比率（分子）の構造'!L$52</f>
        <v>18688</v>
      </c>
      <c r="N56" s="160"/>
      <c r="O56" s="160"/>
      <c r="P56" s="160">
        <f>'将来負担比率（分子）の構造'!M$52</f>
        <v>19040</v>
      </c>
    </row>
    <row r="57" spans="1:16">
      <c r="A57" s="160" t="s">
        <v>35</v>
      </c>
      <c r="B57" s="160"/>
      <c r="C57" s="160"/>
      <c r="D57" s="160">
        <f>'将来負担比率（分子）の構造'!I$51</f>
        <v>5057</v>
      </c>
      <c r="E57" s="160"/>
      <c r="F57" s="160"/>
      <c r="G57" s="160">
        <f>'将来負担比率（分子）の構造'!J$51</f>
        <v>4936</v>
      </c>
      <c r="H57" s="160"/>
      <c r="I57" s="160"/>
      <c r="J57" s="160">
        <f>'将来負担比率（分子）の構造'!K$51</f>
        <v>5248</v>
      </c>
      <c r="K57" s="160"/>
      <c r="L57" s="160"/>
      <c r="M57" s="160">
        <f>'将来負担比率（分子）の構造'!L$51</f>
        <v>5030</v>
      </c>
      <c r="N57" s="160"/>
      <c r="O57" s="160"/>
      <c r="P57" s="160">
        <f>'将来負担比率（分子）の構造'!M$51</f>
        <v>4821</v>
      </c>
    </row>
    <row r="58" spans="1:16">
      <c r="A58" s="160" t="s">
        <v>34</v>
      </c>
      <c r="B58" s="160"/>
      <c r="C58" s="160"/>
      <c r="D58" s="160">
        <f>'将来負担比率（分子）の構造'!I$50</f>
        <v>2632</v>
      </c>
      <c r="E58" s="160"/>
      <c r="F58" s="160"/>
      <c r="G58" s="160">
        <f>'将来負担比率（分子）の構造'!J$50</f>
        <v>2641</v>
      </c>
      <c r="H58" s="160"/>
      <c r="I58" s="160"/>
      <c r="J58" s="160">
        <f>'将来負担比率（分子）の構造'!K$50</f>
        <v>2727</v>
      </c>
      <c r="K58" s="160"/>
      <c r="L58" s="160"/>
      <c r="M58" s="160">
        <f>'将来負担比率（分子）の構造'!L$50</f>
        <v>3056</v>
      </c>
      <c r="N58" s="160"/>
      <c r="O58" s="160"/>
      <c r="P58" s="160">
        <f>'将来負担比率（分子）の構造'!M$50</f>
        <v>3326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2775</v>
      </c>
      <c r="C62" s="160"/>
      <c r="D62" s="160"/>
      <c r="E62" s="160">
        <f>'将来負担比率（分子）の構造'!J$45</f>
        <v>2612</v>
      </c>
      <c r="F62" s="160"/>
      <c r="G62" s="160"/>
      <c r="H62" s="160">
        <f>'将来負担比率（分子）の構造'!K$45</f>
        <v>2451</v>
      </c>
      <c r="I62" s="160"/>
      <c r="J62" s="160"/>
      <c r="K62" s="160">
        <f>'将来負担比率（分子）の構造'!L$45</f>
        <v>2325</v>
      </c>
      <c r="L62" s="160"/>
      <c r="M62" s="160"/>
      <c r="N62" s="160">
        <f>'将来負担比率（分子）の構造'!M$45</f>
        <v>2127</v>
      </c>
      <c r="O62" s="160"/>
      <c r="P62" s="160"/>
    </row>
    <row r="63" spans="1:16">
      <c r="A63" s="160" t="s">
        <v>27</v>
      </c>
      <c r="B63" s="160">
        <f>'将来負担比率（分子）の構造'!I$44</f>
        <v>1010</v>
      </c>
      <c r="C63" s="160"/>
      <c r="D63" s="160"/>
      <c r="E63" s="160">
        <f>'将来負担比率（分子）の構造'!J$44</f>
        <v>982</v>
      </c>
      <c r="F63" s="160"/>
      <c r="G63" s="160"/>
      <c r="H63" s="160">
        <f>'将来負担比率（分子）の構造'!K$44</f>
        <v>1341</v>
      </c>
      <c r="I63" s="160"/>
      <c r="J63" s="160"/>
      <c r="K63" s="160">
        <f>'将来負担比率（分子）の構造'!L$44</f>
        <v>1659</v>
      </c>
      <c r="L63" s="160"/>
      <c r="M63" s="160"/>
      <c r="N63" s="160">
        <f>'将来負担比率（分子）の構造'!M$44</f>
        <v>2031</v>
      </c>
      <c r="O63" s="160"/>
      <c r="P63" s="160"/>
    </row>
    <row r="64" spans="1:16">
      <c r="A64" s="160" t="s">
        <v>26</v>
      </c>
      <c r="B64" s="160">
        <f>'将来負担比率（分子）の構造'!I$43</f>
        <v>8706</v>
      </c>
      <c r="C64" s="160"/>
      <c r="D64" s="160"/>
      <c r="E64" s="160">
        <f>'将来負担比率（分子）の構造'!J$43</f>
        <v>8510</v>
      </c>
      <c r="F64" s="160"/>
      <c r="G64" s="160"/>
      <c r="H64" s="160">
        <f>'将来負担比率（分子）の構造'!K$43</f>
        <v>8219</v>
      </c>
      <c r="I64" s="160"/>
      <c r="J64" s="160"/>
      <c r="K64" s="160">
        <f>'将来負担比率（分子）の構造'!L$43</f>
        <v>7586</v>
      </c>
      <c r="L64" s="160"/>
      <c r="M64" s="160"/>
      <c r="N64" s="160">
        <f>'将来負担比率（分子）の構造'!M$43</f>
        <v>7163</v>
      </c>
      <c r="O64" s="160"/>
      <c r="P64" s="160"/>
    </row>
    <row r="65" spans="1:16">
      <c r="A65" s="160" t="s">
        <v>25</v>
      </c>
      <c r="B65" s="160">
        <f>'将来負担比率（分子）の構造'!I$42</f>
        <v>343</v>
      </c>
      <c r="C65" s="160"/>
      <c r="D65" s="160"/>
      <c r="E65" s="160">
        <f>'将来負担比率（分子）の構造'!J$42</f>
        <v>430</v>
      </c>
      <c r="F65" s="160"/>
      <c r="G65" s="160"/>
      <c r="H65" s="160">
        <f>'将来負担比率（分子）の構造'!K$42</f>
        <v>534</v>
      </c>
      <c r="I65" s="160"/>
      <c r="J65" s="160"/>
      <c r="K65" s="160">
        <f>'将来負担比率（分子）の構造'!L$42</f>
        <v>408</v>
      </c>
      <c r="L65" s="160"/>
      <c r="M65" s="160"/>
      <c r="N65" s="160">
        <f>'将来負担比率（分子）の構造'!M$42</f>
        <v>395</v>
      </c>
      <c r="O65" s="160"/>
      <c r="P65" s="160"/>
    </row>
    <row r="66" spans="1:16">
      <c r="A66" s="160" t="s">
        <v>24</v>
      </c>
      <c r="B66" s="160">
        <f>'将来負担比率（分子）の構造'!I$41</f>
        <v>13216</v>
      </c>
      <c r="C66" s="160"/>
      <c r="D66" s="160"/>
      <c r="E66" s="160">
        <f>'将来負担比率（分子）の構造'!J$41</f>
        <v>14355</v>
      </c>
      <c r="F66" s="160"/>
      <c r="G66" s="160"/>
      <c r="H66" s="160">
        <f>'将来負担比率（分子）の構造'!K$41</f>
        <v>14710</v>
      </c>
      <c r="I66" s="160"/>
      <c r="J66" s="160"/>
      <c r="K66" s="160">
        <f>'将来負担比率（分子）の構造'!L$41</f>
        <v>14965</v>
      </c>
      <c r="L66" s="160"/>
      <c r="M66" s="160"/>
      <c r="N66" s="160">
        <f>'将来負担比率（分子）の構造'!M$41</f>
        <v>15301</v>
      </c>
      <c r="O66" s="160"/>
      <c r="P66" s="160"/>
    </row>
    <row r="67" spans="1:16">
      <c r="A67" s="160" t="s">
        <v>68</v>
      </c>
      <c r="B67" s="160" t="e">
        <f>NA()</f>
        <v>#N/A</v>
      </c>
      <c r="C67" s="160">
        <f>IF(ISNUMBER('将来負担比率（分子）の構造'!I$53), IF('将来負担比率（分子）の構造'!I$53 &lt; 0, 0, '将来負担比率（分子）の構造'!I$53), NA())</f>
        <v>377</v>
      </c>
      <c r="D67" s="160" t="e">
        <f>NA()</f>
        <v>#N/A</v>
      </c>
      <c r="E67" s="160" t="e">
        <f>NA()</f>
        <v>#N/A</v>
      </c>
      <c r="F67" s="160">
        <f>IF(ISNUMBER('将来負担比率（分子）の構造'!J$53), IF('将来負担比率（分子）の構造'!J$53 &lt; 0, 0, '将来負担比率（分子）の構造'!J$53), NA())</f>
        <v>1231</v>
      </c>
      <c r="G67" s="160" t="e">
        <f>NA()</f>
        <v>#N/A</v>
      </c>
      <c r="H67" s="160" t="e">
        <f>NA()</f>
        <v>#N/A</v>
      </c>
      <c r="I67" s="160">
        <f>IF(ISNUMBER('将来負担比率（分子）の構造'!K$53), IF('将来負担比率（分子）の構造'!K$53 &lt; 0, 0, '将来負担比率（分子）の構造'!K$53), NA())</f>
        <v>882</v>
      </c>
      <c r="J67" s="160" t="e">
        <f>NA()</f>
        <v>#N/A</v>
      </c>
      <c r="K67" s="160" t="e">
        <f>NA()</f>
        <v>#N/A</v>
      </c>
      <c r="L67" s="160">
        <f>IF(ISNUMBER('将来負担比率（分子）の構造'!L$53), IF('将来負担比率（分子）の構造'!L$53 &lt; 0, 0, '将来負担比率（分子）の構造'!L$53), NA())</f>
        <v>168</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2168</v>
      </c>
      <c r="C72" s="164">
        <f>基金残高に係る経年分析!G55</f>
        <v>2170</v>
      </c>
      <c r="D72" s="164">
        <f>基金残高に係る経年分析!H55</f>
        <v>1974</v>
      </c>
    </row>
    <row r="73" spans="1:16">
      <c r="A73" s="163" t="s">
        <v>71</v>
      </c>
      <c r="B73" s="164">
        <f>基金残高に係る経年分析!F56</f>
        <v>11</v>
      </c>
      <c r="C73" s="164">
        <f>基金残高に係る経年分析!G56</f>
        <v>11</v>
      </c>
      <c r="D73" s="164">
        <f>基金残高に係る経年分析!H56</f>
        <v>11</v>
      </c>
    </row>
    <row r="74" spans="1:16">
      <c r="A74" s="163" t="s">
        <v>72</v>
      </c>
      <c r="B74" s="164">
        <f>基金残高に係る経年分析!F57</f>
        <v>336</v>
      </c>
      <c r="C74" s="164">
        <f>基金残高に係る経年分析!G57</f>
        <v>705</v>
      </c>
      <c r="D74" s="164">
        <f>基金残高に係る経年分析!H57</f>
        <v>1156</v>
      </c>
    </row>
  </sheetData>
  <sheetProtection algorithmName="SHA-512" hashValue="JbRqgOSAF/m1rmPCIbKPtpzpZ3oq7vryw3Tkx1QV4W41v1UQrDwurUfSx7TDAy1YThCxU2lhAB6SWlxIuYx/Sw==" saltValue="9uILXBJk9VkYff6Vi3jY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7638192</v>
      </c>
      <c r="S5" s="707"/>
      <c r="T5" s="707"/>
      <c r="U5" s="707"/>
      <c r="V5" s="707"/>
      <c r="W5" s="707"/>
      <c r="X5" s="707"/>
      <c r="Y5" s="753"/>
      <c r="Z5" s="771">
        <v>39.799999999999997</v>
      </c>
      <c r="AA5" s="771"/>
      <c r="AB5" s="771"/>
      <c r="AC5" s="771"/>
      <c r="AD5" s="772">
        <v>7035139</v>
      </c>
      <c r="AE5" s="772"/>
      <c r="AF5" s="772"/>
      <c r="AG5" s="772"/>
      <c r="AH5" s="772"/>
      <c r="AI5" s="772"/>
      <c r="AJ5" s="772"/>
      <c r="AK5" s="772"/>
      <c r="AL5" s="754">
        <v>66.099999999999994</v>
      </c>
      <c r="AM5" s="723"/>
      <c r="AN5" s="723"/>
      <c r="AO5" s="755"/>
      <c r="AP5" s="740" t="s">
        <v>221</v>
      </c>
      <c r="AQ5" s="741"/>
      <c r="AR5" s="741"/>
      <c r="AS5" s="741"/>
      <c r="AT5" s="741"/>
      <c r="AU5" s="741"/>
      <c r="AV5" s="741"/>
      <c r="AW5" s="741"/>
      <c r="AX5" s="741"/>
      <c r="AY5" s="741"/>
      <c r="AZ5" s="741"/>
      <c r="BA5" s="741"/>
      <c r="BB5" s="741"/>
      <c r="BC5" s="741"/>
      <c r="BD5" s="741"/>
      <c r="BE5" s="741"/>
      <c r="BF5" s="742"/>
      <c r="BG5" s="641">
        <v>7035139</v>
      </c>
      <c r="BH5" s="644"/>
      <c r="BI5" s="644"/>
      <c r="BJ5" s="644"/>
      <c r="BK5" s="644"/>
      <c r="BL5" s="644"/>
      <c r="BM5" s="644"/>
      <c r="BN5" s="645"/>
      <c r="BO5" s="703">
        <v>92.1</v>
      </c>
      <c r="BP5" s="703"/>
      <c r="BQ5" s="703"/>
      <c r="BR5" s="703"/>
      <c r="BS5" s="704">
        <v>42925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84751</v>
      </c>
      <c r="S6" s="644"/>
      <c r="T6" s="644"/>
      <c r="U6" s="644"/>
      <c r="V6" s="644"/>
      <c r="W6" s="644"/>
      <c r="X6" s="644"/>
      <c r="Y6" s="645"/>
      <c r="Z6" s="703">
        <v>0.4</v>
      </c>
      <c r="AA6" s="703"/>
      <c r="AB6" s="703"/>
      <c r="AC6" s="703"/>
      <c r="AD6" s="704">
        <v>84751</v>
      </c>
      <c r="AE6" s="704"/>
      <c r="AF6" s="704"/>
      <c r="AG6" s="704"/>
      <c r="AH6" s="704"/>
      <c r="AI6" s="704"/>
      <c r="AJ6" s="704"/>
      <c r="AK6" s="704"/>
      <c r="AL6" s="646">
        <v>0.8</v>
      </c>
      <c r="AM6" s="647"/>
      <c r="AN6" s="647"/>
      <c r="AO6" s="705"/>
      <c r="AP6" s="638" t="s">
        <v>226</v>
      </c>
      <c r="AQ6" s="639"/>
      <c r="AR6" s="639"/>
      <c r="AS6" s="639"/>
      <c r="AT6" s="639"/>
      <c r="AU6" s="639"/>
      <c r="AV6" s="639"/>
      <c r="AW6" s="639"/>
      <c r="AX6" s="639"/>
      <c r="AY6" s="639"/>
      <c r="AZ6" s="639"/>
      <c r="BA6" s="639"/>
      <c r="BB6" s="639"/>
      <c r="BC6" s="639"/>
      <c r="BD6" s="639"/>
      <c r="BE6" s="639"/>
      <c r="BF6" s="640"/>
      <c r="BG6" s="641">
        <v>7035139</v>
      </c>
      <c r="BH6" s="644"/>
      <c r="BI6" s="644"/>
      <c r="BJ6" s="644"/>
      <c r="BK6" s="644"/>
      <c r="BL6" s="644"/>
      <c r="BM6" s="644"/>
      <c r="BN6" s="645"/>
      <c r="BO6" s="703">
        <v>92.1</v>
      </c>
      <c r="BP6" s="703"/>
      <c r="BQ6" s="703"/>
      <c r="BR6" s="703"/>
      <c r="BS6" s="704">
        <v>42925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228087</v>
      </c>
      <c r="CS6" s="644"/>
      <c r="CT6" s="644"/>
      <c r="CU6" s="644"/>
      <c r="CV6" s="644"/>
      <c r="CW6" s="644"/>
      <c r="CX6" s="644"/>
      <c r="CY6" s="645"/>
      <c r="CZ6" s="754">
        <v>1.2</v>
      </c>
      <c r="DA6" s="723"/>
      <c r="DB6" s="723"/>
      <c r="DC6" s="757"/>
      <c r="DD6" s="649" t="s">
        <v>123</v>
      </c>
      <c r="DE6" s="644"/>
      <c r="DF6" s="644"/>
      <c r="DG6" s="644"/>
      <c r="DH6" s="644"/>
      <c r="DI6" s="644"/>
      <c r="DJ6" s="644"/>
      <c r="DK6" s="644"/>
      <c r="DL6" s="644"/>
      <c r="DM6" s="644"/>
      <c r="DN6" s="644"/>
      <c r="DO6" s="644"/>
      <c r="DP6" s="645"/>
      <c r="DQ6" s="649">
        <v>228087</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15335</v>
      </c>
      <c r="S7" s="644"/>
      <c r="T7" s="644"/>
      <c r="U7" s="644"/>
      <c r="V7" s="644"/>
      <c r="W7" s="644"/>
      <c r="X7" s="644"/>
      <c r="Y7" s="645"/>
      <c r="Z7" s="703">
        <v>0.1</v>
      </c>
      <c r="AA7" s="703"/>
      <c r="AB7" s="703"/>
      <c r="AC7" s="703"/>
      <c r="AD7" s="704">
        <v>15335</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3459838</v>
      </c>
      <c r="BH7" s="644"/>
      <c r="BI7" s="644"/>
      <c r="BJ7" s="644"/>
      <c r="BK7" s="644"/>
      <c r="BL7" s="644"/>
      <c r="BM7" s="644"/>
      <c r="BN7" s="645"/>
      <c r="BO7" s="703">
        <v>45.3</v>
      </c>
      <c r="BP7" s="703"/>
      <c r="BQ7" s="703"/>
      <c r="BR7" s="703"/>
      <c r="BS7" s="704">
        <v>42925</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2512190</v>
      </c>
      <c r="CS7" s="644"/>
      <c r="CT7" s="644"/>
      <c r="CU7" s="644"/>
      <c r="CV7" s="644"/>
      <c r="CW7" s="644"/>
      <c r="CX7" s="644"/>
      <c r="CY7" s="645"/>
      <c r="CZ7" s="703">
        <v>13.6</v>
      </c>
      <c r="DA7" s="703"/>
      <c r="DB7" s="703"/>
      <c r="DC7" s="703"/>
      <c r="DD7" s="649">
        <v>376902</v>
      </c>
      <c r="DE7" s="644"/>
      <c r="DF7" s="644"/>
      <c r="DG7" s="644"/>
      <c r="DH7" s="644"/>
      <c r="DI7" s="644"/>
      <c r="DJ7" s="644"/>
      <c r="DK7" s="644"/>
      <c r="DL7" s="644"/>
      <c r="DM7" s="644"/>
      <c r="DN7" s="644"/>
      <c r="DO7" s="644"/>
      <c r="DP7" s="645"/>
      <c r="DQ7" s="649">
        <v>2071463</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57237</v>
      </c>
      <c r="S8" s="644"/>
      <c r="T8" s="644"/>
      <c r="U8" s="644"/>
      <c r="V8" s="644"/>
      <c r="W8" s="644"/>
      <c r="X8" s="644"/>
      <c r="Y8" s="645"/>
      <c r="Z8" s="703">
        <v>0.3</v>
      </c>
      <c r="AA8" s="703"/>
      <c r="AB8" s="703"/>
      <c r="AC8" s="703"/>
      <c r="AD8" s="704">
        <v>57237</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91837</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8540683</v>
      </c>
      <c r="CS8" s="644"/>
      <c r="CT8" s="644"/>
      <c r="CU8" s="644"/>
      <c r="CV8" s="644"/>
      <c r="CW8" s="644"/>
      <c r="CX8" s="644"/>
      <c r="CY8" s="645"/>
      <c r="CZ8" s="703">
        <v>46.2</v>
      </c>
      <c r="DA8" s="703"/>
      <c r="DB8" s="703"/>
      <c r="DC8" s="703"/>
      <c r="DD8" s="649">
        <v>107868</v>
      </c>
      <c r="DE8" s="644"/>
      <c r="DF8" s="644"/>
      <c r="DG8" s="644"/>
      <c r="DH8" s="644"/>
      <c r="DI8" s="644"/>
      <c r="DJ8" s="644"/>
      <c r="DK8" s="644"/>
      <c r="DL8" s="644"/>
      <c r="DM8" s="644"/>
      <c r="DN8" s="644"/>
      <c r="DO8" s="644"/>
      <c r="DP8" s="645"/>
      <c r="DQ8" s="649">
        <v>4400167</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56937</v>
      </c>
      <c r="S9" s="644"/>
      <c r="T9" s="644"/>
      <c r="U9" s="644"/>
      <c r="V9" s="644"/>
      <c r="W9" s="644"/>
      <c r="X9" s="644"/>
      <c r="Y9" s="645"/>
      <c r="Z9" s="703">
        <v>0.3</v>
      </c>
      <c r="AA9" s="703"/>
      <c r="AB9" s="703"/>
      <c r="AC9" s="703"/>
      <c r="AD9" s="704">
        <v>56937</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3040451</v>
      </c>
      <c r="BH9" s="644"/>
      <c r="BI9" s="644"/>
      <c r="BJ9" s="644"/>
      <c r="BK9" s="644"/>
      <c r="BL9" s="644"/>
      <c r="BM9" s="644"/>
      <c r="BN9" s="645"/>
      <c r="BO9" s="703">
        <v>39.799999999999997</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1379896</v>
      </c>
      <c r="CS9" s="644"/>
      <c r="CT9" s="644"/>
      <c r="CU9" s="644"/>
      <c r="CV9" s="644"/>
      <c r="CW9" s="644"/>
      <c r="CX9" s="644"/>
      <c r="CY9" s="645"/>
      <c r="CZ9" s="703">
        <v>7.5</v>
      </c>
      <c r="DA9" s="703"/>
      <c r="DB9" s="703"/>
      <c r="DC9" s="703"/>
      <c r="DD9" s="649" t="s">
        <v>123</v>
      </c>
      <c r="DE9" s="644"/>
      <c r="DF9" s="644"/>
      <c r="DG9" s="644"/>
      <c r="DH9" s="644"/>
      <c r="DI9" s="644"/>
      <c r="DJ9" s="644"/>
      <c r="DK9" s="644"/>
      <c r="DL9" s="644"/>
      <c r="DM9" s="644"/>
      <c r="DN9" s="644"/>
      <c r="DO9" s="644"/>
      <c r="DP9" s="645"/>
      <c r="DQ9" s="649">
        <v>1341618</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134583</v>
      </c>
      <c r="BH10" s="644"/>
      <c r="BI10" s="644"/>
      <c r="BJ10" s="644"/>
      <c r="BK10" s="644"/>
      <c r="BL10" s="644"/>
      <c r="BM10" s="644"/>
      <c r="BN10" s="645"/>
      <c r="BO10" s="703">
        <v>1.8</v>
      </c>
      <c r="BP10" s="703"/>
      <c r="BQ10" s="703"/>
      <c r="BR10" s="703"/>
      <c r="BS10" s="649">
        <v>22298</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26889</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6889</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192967</v>
      </c>
      <c r="BH11" s="644"/>
      <c r="BI11" s="644"/>
      <c r="BJ11" s="644"/>
      <c r="BK11" s="644"/>
      <c r="BL11" s="644"/>
      <c r="BM11" s="644"/>
      <c r="BN11" s="645"/>
      <c r="BO11" s="703">
        <v>2.5</v>
      </c>
      <c r="BP11" s="703"/>
      <c r="BQ11" s="703"/>
      <c r="BR11" s="703"/>
      <c r="BS11" s="649">
        <v>20627</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61950</v>
      </c>
      <c r="CS11" s="644"/>
      <c r="CT11" s="644"/>
      <c r="CU11" s="644"/>
      <c r="CV11" s="644"/>
      <c r="CW11" s="644"/>
      <c r="CX11" s="644"/>
      <c r="CY11" s="645"/>
      <c r="CZ11" s="703">
        <v>0.3</v>
      </c>
      <c r="DA11" s="703"/>
      <c r="DB11" s="703"/>
      <c r="DC11" s="703"/>
      <c r="DD11" s="649">
        <v>1528</v>
      </c>
      <c r="DE11" s="644"/>
      <c r="DF11" s="644"/>
      <c r="DG11" s="644"/>
      <c r="DH11" s="644"/>
      <c r="DI11" s="644"/>
      <c r="DJ11" s="644"/>
      <c r="DK11" s="644"/>
      <c r="DL11" s="644"/>
      <c r="DM11" s="644"/>
      <c r="DN11" s="644"/>
      <c r="DO11" s="644"/>
      <c r="DP11" s="645"/>
      <c r="DQ11" s="649">
        <v>52616</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834013</v>
      </c>
      <c r="S12" s="644"/>
      <c r="T12" s="644"/>
      <c r="U12" s="644"/>
      <c r="V12" s="644"/>
      <c r="W12" s="644"/>
      <c r="X12" s="644"/>
      <c r="Y12" s="645"/>
      <c r="Z12" s="703">
        <v>4.3</v>
      </c>
      <c r="AA12" s="703"/>
      <c r="AB12" s="703"/>
      <c r="AC12" s="703"/>
      <c r="AD12" s="704">
        <v>834013</v>
      </c>
      <c r="AE12" s="704"/>
      <c r="AF12" s="704"/>
      <c r="AG12" s="704"/>
      <c r="AH12" s="704"/>
      <c r="AI12" s="704"/>
      <c r="AJ12" s="704"/>
      <c r="AK12" s="704"/>
      <c r="AL12" s="646">
        <v>7.8</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3237422</v>
      </c>
      <c r="BH12" s="644"/>
      <c r="BI12" s="644"/>
      <c r="BJ12" s="644"/>
      <c r="BK12" s="644"/>
      <c r="BL12" s="644"/>
      <c r="BM12" s="644"/>
      <c r="BN12" s="645"/>
      <c r="BO12" s="703">
        <v>42.4</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144556</v>
      </c>
      <c r="CS12" s="644"/>
      <c r="CT12" s="644"/>
      <c r="CU12" s="644"/>
      <c r="CV12" s="644"/>
      <c r="CW12" s="644"/>
      <c r="CX12" s="644"/>
      <c r="CY12" s="645"/>
      <c r="CZ12" s="703">
        <v>0.8</v>
      </c>
      <c r="DA12" s="703"/>
      <c r="DB12" s="703"/>
      <c r="DC12" s="703"/>
      <c r="DD12" s="649">
        <v>5140</v>
      </c>
      <c r="DE12" s="644"/>
      <c r="DF12" s="644"/>
      <c r="DG12" s="644"/>
      <c r="DH12" s="644"/>
      <c r="DI12" s="644"/>
      <c r="DJ12" s="644"/>
      <c r="DK12" s="644"/>
      <c r="DL12" s="644"/>
      <c r="DM12" s="644"/>
      <c r="DN12" s="644"/>
      <c r="DO12" s="644"/>
      <c r="DP12" s="645"/>
      <c r="DQ12" s="649">
        <v>64622</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3214773</v>
      </c>
      <c r="BH13" s="644"/>
      <c r="BI13" s="644"/>
      <c r="BJ13" s="644"/>
      <c r="BK13" s="644"/>
      <c r="BL13" s="644"/>
      <c r="BM13" s="644"/>
      <c r="BN13" s="645"/>
      <c r="BO13" s="703">
        <v>42.1</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1764605</v>
      </c>
      <c r="CS13" s="644"/>
      <c r="CT13" s="644"/>
      <c r="CU13" s="644"/>
      <c r="CV13" s="644"/>
      <c r="CW13" s="644"/>
      <c r="CX13" s="644"/>
      <c r="CY13" s="645"/>
      <c r="CZ13" s="703">
        <v>9.6</v>
      </c>
      <c r="DA13" s="703"/>
      <c r="DB13" s="703"/>
      <c r="DC13" s="703"/>
      <c r="DD13" s="649">
        <v>543369</v>
      </c>
      <c r="DE13" s="644"/>
      <c r="DF13" s="644"/>
      <c r="DG13" s="644"/>
      <c r="DH13" s="644"/>
      <c r="DI13" s="644"/>
      <c r="DJ13" s="644"/>
      <c r="DK13" s="644"/>
      <c r="DL13" s="644"/>
      <c r="DM13" s="644"/>
      <c r="DN13" s="644"/>
      <c r="DO13" s="644"/>
      <c r="DP13" s="645"/>
      <c r="DQ13" s="649">
        <v>1265632</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76350</v>
      </c>
      <c r="BH14" s="644"/>
      <c r="BI14" s="644"/>
      <c r="BJ14" s="644"/>
      <c r="BK14" s="644"/>
      <c r="BL14" s="644"/>
      <c r="BM14" s="644"/>
      <c r="BN14" s="645"/>
      <c r="BO14" s="703">
        <v>1</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751122</v>
      </c>
      <c r="CS14" s="644"/>
      <c r="CT14" s="644"/>
      <c r="CU14" s="644"/>
      <c r="CV14" s="644"/>
      <c r="CW14" s="644"/>
      <c r="CX14" s="644"/>
      <c r="CY14" s="645"/>
      <c r="CZ14" s="703">
        <v>4.0999999999999996</v>
      </c>
      <c r="DA14" s="703"/>
      <c r="DB14" s="703"/>
      <c r="DC14" s="703"/>
      <c r="DD14" s="649" t="s">
        <v>123</v>
      </c>
      <c r="DE14" s="644"/>
      <c r="DF14" s="644"/>
      <c r="DG14" s="644"/>
      <c r="DH14" s="644"/>
      <c r="DI14" s="644"/>
      <c r="DJ14" s="644"/>
      <c r="DK14" s="644"/>
      <c r="DL14" s="644"/>
      <c r="DM14" s="644"/>
      <c r="DN14" s="644"/>
      <c r="DO14" s="644"/>
      <c r="DP14" s="645"/>
      <c r="DQ14" s="649">
        <v>749559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34787</v>
      </c>
      <c r="S15" s="644"/>
      <c r="T15" s="644"/>
      <c r="U15" s="644"/>
      <c r="V15" s="644"/>
      <c r="W15" s="644"/>
      <c r="X15" s="644"/>
      <c r="Y15" s="645"/>
      <c r="Z15" s="703">
        <v>0.2</v>
      </c>
      <c r="AA15" s="703"/>
      <c r="AB15" s="703"/>
      <c r="AC15" s="703"/>
      <c r="AD15" s="704">
        <v>34787</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261529</v>
      </c>
      <c r="BH15" s="644"/>
      <c r="BI15" s="644"/>
      <c r="BJ15" s="644"/>
      <c r="BK15" s="644"/>
      <c r="BL15" s="644"/>
      <c r="BM15" s="644"/>
      <c r="BN15" s="645"/>
      <c r="BO15" s="703">
        <v>3.4</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1891540</v>
      </c>
      <c r="CS15" s="644"/>
      <c r="CT15" s="644"/>
      <c r="CU15" s="644"/>
      <c r="CV15" s="644"/>
      <c r="CW15" s="644"/>
      <c r="CX15" s="644"/>
      <c r="CY15" s="645"/>
      <c r="CZ15" s="703">
        <v>10.199999999999999</v>
      </c>
      <c r="DA15" s="703"/>
      <c r="DB15" s="703"/>
      <c r="DC15" s="703"/>
      <c r="DD15" s="649">
        <v>349470</v>
      </c>
      <c r="DE15" s="644"/>
      <c r="DF15" s="644"/>
      <c r="DG15" s="644"/>
      <c r="DH15" s="644"/>
      <c r="DI15" s="644"/>
      <c r="DJ15" s="644"/>
      <c r="DK15" s="644"/>
      <c r="DL15" s="644"/>
      <c r="DM15" s="644"/>
      <c r="DN15" s="644"/>
      <c r="DO15" s="644"/>
      <c r="DP15" s="645"/>
      <c r="DQ15" s="649">
        <v>1427388</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46643</v>
      </c>
      <c r="S17" s="644"/>
      <c r="T17" s="644"/>
      <c r="U17" s="644"/>
      <c r="V17" s="644"/>
      <c r="W17" s="644"/>
      <c r="X17" s="644"/>
      <c r="Y17" s="645"/>
      <c r="Z17" s="703">
        <v>0.2</v>
      </c>
      <c r="AA17" s="703"/>
      <c r="AB17" s="703"/>
      <c r="AC17" s="703"/>
      <c r="AD17" s="704">
        <v>46643</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1166468</v>
      </c>
      <c r="CS17" s="644"/>
      <c r="CT17" s="644"/>
      <c r="CU17" s="644"/>
      <c r="CV17" s="644"/>
      <c r="CW17" s="644"/>
      <c r="CX17" s="644"/>
      <c r="CY17" s="645"/>
      <c r="CZ17" s="703">
        <v>6.3</v>
      </c>
      <c r="DA17" s="703"/>
      <c r="DB17" s="703"/>
      <c r="DC17" s="703"/>
      <c r="DD17" s="649" t="s">
        <v>123</v>
      </c>
      <c r="DE17" s="644"/>
      <c r="DF17" s="644"/>
      <c r="DG17" s="644"/>
      <c r="DH17" s="644"/>
      <c r="DI17" s="644"/>
      <c r="DJ17" s="644"/>
      <c r="DK17" s="644"/>
      <c r="DL17" s="644"/>
      <c r="DM17" s="644"/>
      <c r="DN17" s="644"/>
      <c r="DO17" s="644"/>
      <c r="DP17" s="645"/>
      <c r="DQ17" s="649">
        <v>1134978</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2631372</v>
      </c>
      <c r="S18" s="644"/>
      <c r="T18" s="644"/>
      <c r="U18" s="644"/>
      <c r="V18" s="644"/>
      <c r="W18" s="644"/>
      <c r="X18" s="644"/>
      <c r="Y18" s="645"/>
      <c r="Z18" s="703">
        <v>13.7</v>
      </c>
      <c r="AA18" s="703"/>
      <c r="AB18" s="703"/>
      <c r="AC18" s="703"/>
      <c r="AD18" s="704">
        <v>2401766</v>
      </c>
      <c r="AE18" s="704"/>
      <c r="AF18" s="704"/>
      <c r="AG18" s="704"/>
      <c r="AH18" s="704"/>
      <c r="AI18" s="704"/>
      <c r="AJ18" s="704"/>
      <c r="AK18" s="704"/>
      <c r="AL18" s="646">
        <v>22.6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2401766</v>
      </c>
      <c r="S19" s="644"/>
      <c r="T19" s="644"/>
      <c r="U19" s="644"/>
      <c r="V19" s="644"/>
      <c r="W19" s="644"/>
      <c r="X19" s="644"/>
      <c r="Y19" s="645"/>
      <c r="Z19" s="703">
        <v>12.5</v>
      </c>
      <c r="AA19" s="703"/>
      <c r="AB19" s="703"/>
      <c r="AC19" s="703"/>
      <c r="AD19" s="704">
        <v>2401766</v>
      </c>
      <c r="AE19" s="704"/>
      <c r="AF19" s="704"/>
      <c r="AG19" s="704"/>
      <c r="AH19" s="704"/>
      <c r="AI19" s="704"/>
      <c r="AJ19" s="704"/>
      <c r="AK19" s="704"/>
      <c r="AL19" s="646">
        <v>22.6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603053</v>
      </c>
      <c r="BH19" s="644"/>
      <c r="BI19" s="644"/>
      <c r="BJ19" s="644"/>
      <c r="BK19" s="644"/>
      <c r="BL19" s="644"/>
      <c r="BM19" s="644"/>
      <c r="BN19" s="645"/>
      <c r="BO19" s="703">
        <v>7.9</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229597</v>
      </c>
      <c r="S20" s="644"/>
      <c r="T20" s="644"/>
      <c r="U20" s="644"/>
      <c r="V20" s="644"/>
      <c r="W20" s="644"/>
      <c r="X20" s="644"/>
      <c r="Y20" s="645"/>
      <c r="Z20" s="703">
        <v>1.2</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603053</v>
      </c>
      <c r="BH20" s="644"/>
      <c r="BI20" s="644"/>
      <c r="BJ20" s="644"/>
      <c r="BK20" s="644"/>
      <c r="BL20" s="644"/>
      <c r="BM20" s="644"/>
      <c r="BN20" s="645"/>
      <c r="BO20" s="703">
        <v>7.9</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18467986</v>
      </c>
      <c r="CS20" s="644"/>
      <c r="CT20" s="644"/>
      <c r="CU20" s="644"/>
      <c r="CV20" s="644"/>
      <c r="CW20" s="644"/>
      <c r="CX20" s="644"/>
      <c r="CY20" s="645"/>
      <c r="CZ20" s="703">
        <v>100</v>
      </c>
      <c r="DA20" s="703"/>
      <c r="DB20" s="703"/>
      <c r="DC20" s="703"/>
      <c r="DD20" s="649">
        <v>1384277</v>
      </c>
      <c r="DE20" s="644"/>
      <c r="DF20" s="644"/>
      <c r="DG20" s="644"/>
      <c r="DH20" s="644"/>
      <c r="DI20" s="644"/>
      <c r="DJ20" s="644"/>
      <c r="DK20" s="644"/>
      <c r="DL20" s="644"/>
      <c r="DM20" s="644"/>
      <c r="DN20" s="644"/>
      <c r="DO20" s="644"/>
      <c r="DP20" s="645"/>
      <c r="DQ20" s="649">
        <v>12743019</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9</v>
      </c>
      <c r="S21" s="644"/>
      <c r="T21" s="644"/>
      <c r="U21" s="644"/>
      <c r="V21" s="644"/>
      <c r="W21" s="644"/>
      <c r="X21" s="644"/>
      <c r="Y21" s="645"/>
      <c r="Z21" s="703">
        <v>0</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11399267</v>
      </c>
      <c r="S22" s="644"/>
      <c r="T22" s="644"/>
      <c r="U22" s="644"/>
      <c r="V22" s="644"/>
      <c r="W22" s="644"/>
      <c r="X22" s="644"/>
      <c r="Y22" s="645"/>
      <c r="Z22" s="703">
        <v>59.4</v>
      </c>
      <c r="AA22" s="703"/>
      <c r="AB22" s="703"/>
      <c r="AC22" s="703"/>
      <c r="AD22" s="704">
        <v>10566608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7412</v>
      </c>
      <c r="S23" s="644"/>
      <c r="T23" s="644"/>
      <c r="U23" s="644"/>
      <c r="V23" s="644"/>
      <c r="W23" s="644"/>
      <c r="X23" s="644"/>
      <c r="Y23" s="645"/>
      <c r="Z23" s="703">
        <v>0</v>
      </c>
      <c r="AA23" s="703"/>
      <c r="AB23" s="703"/>
      <c r="AC23" s="703"/>
      <c r="AD23" s="704">
        <v>7412</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603053</v>
      </c>
      <c r="BH23" s="644"/>
      <c r="BI23" s="644"/>
      <c r="BJ23" s="644"/>
      <c r="BK23" s="644"/>
      <c r="BL23" s="644"/>
      <c r="BM23" s="644"/>
      <c r="BN23" s="645"/>
      <c r="BO23" s="703">
        <v>7.9</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198572</v>
      </c>
      <c r="S24" s="644"/>
      <c r="T24" s="644"/>
      <c r="U24" s="644"/>
      <c r="V24" s="644"/>
      <c r="W24" s="644"/>
      <c r="X24" s="644"/>
      <c r="Y24" s="645"/>
      <c r="Z24" s="703">
        <v>1</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9794610</v>
      </c>
      <c r="CS24" s="707"/>
      <c r="CT24" s="707"/>
      <c r="CU24" s="707"/>
      <c r="CV24" s="707"/>
      <c r="CW24" s="707"/>
      <c r="CX24" s="707"/>
      <c r="CY24" s="753"/>
      <c r="CZ24" s="754">
        <v>53</v>
      </c>
      <c r="DA24" s="723"/>
      <c r="DB24" s="723"/>
      <c r="DC24" s="757"/>
      <c r="DD24" s="752">
        <v>6022822</v>
      </c>
      <c r="DE24" s="707"/>
      <c r="DF24" s="707"/>
      <c r="DG24" s="707"/>
      <c r="DH24" s="707"/>
      <c r="DI24" s="707"/>
      <c r="DJ24" s="707"/>
      <c r="DK24" s="753"/>
      <c r="DL24" s="752">
        <v>5865199</v>
      </c>
      <c r="DM24" s="707"/>
      <c r="DN24" s="707"/>
      <c r="DO24" s="707"/>
      <c r="DP24" s="707"/>
      <c r="DQ24" s="707"/>
      <c r="DR24" s="707"/>
      <c r="DS24" s="707"/>
      <c r="DT24" s="707"/>
      <c r="DU24" s="707"/>
      <c r="DV24" s="753"/>
      <c r="DW24" s="754">
        <v>51.2</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229071</v>
      </c>
      <c r="S25" s="644"/>
      <c r="T25" s="644"/>
      <c r="U25" s="644"/>
      <c r="V25" s="644"/>
      <c r="W25" s="644"/>
      <c r="X25" s="644"/>
      <c r="Y25" s="645"/>
      <c r="Z25" s="703">
        <v>1.2</v>
      </c>
      <c r="AA25" s="703"/>
      <c r="AB25" s="703"/>
      <c r="AC25" s="703"/>
      <c r="AD25" s="704">
        <v>53844</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3392414</v>
      </c>
      <c r="CS25" s="642"/>
      <c r="CT25" s="642"/>
      <c r="CU25" s="642"/>
      <c r="CV25" s="642"/>
      <c r="CW25" s="642"/>
      <c r="CX25" s="642"/>
      <c r="CY25" s="643"/>
      <c r="CZ25" s="646">
        <v>18.399999999999999</v>
      </c>
      <c r="DA25" s="675"/>
      <c r="DB25" s="675"/>
      <c r="DC25" s="676"/>
      <c r="DD25" s="649">
        <v>3109720</v>
      </c>
      <c r="DE25" s="642"/>
      <c r="DF25" s="642"/>
      <c r="DG25" s="642"/>
      <c r="DH25" s="642"/>
      <c r="DI25" s="642"/>
      <c r="DJ25" s="642"/>
      <c r="DK25" s="643"/>
      <c r="DL25" s="649">
        <v>3091024</v>
      </c>
      <c r="DM25" s="642"/>
      <c r="DN25" s="642"/>
      <c r="DO25" s="642"/>
      <c r="DP25" s="642"/>
      <c r="DQ25" s="642"/>
      <c r="DR25" s="642"/>
      <c r="DS25" s="642"/>
      <c r="DT25" s="642"/>
      <c r="DU25" s="642"/>
      <c r="DV25" s="643"/>
      <c r="DW25" s="646">
        <v>27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34399</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2135201</v>
      </c>
      <c r="CS26" s="644"/>
      <c r="CT26" s="644"/>
      <c r="CU26" s="644"/>
      <c r="CV26" s="644"/>
      <c r="CW26" s="644"/>
      <c r="CX26" s="644"/>
      <c r="CY26" s="645"/>
      <c r="CZ26" s="646">
        <v>11.6</v>
      </c>
      <c r="DA26" s="675"/>
      <c r="DB26" s="675"/>
      <c r="DC26" s="676"/>
      <c r="DD26" s="649">
        <v>1887684</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3210202</v>
      </c>
      <c r="S27" s="644"/>
      <c r="T27" s="644"/>
      <c r="U27" s="644"/>
      <c r="V27" s="644"/>
      <c r="W27" s="644"/>
      <c r="X27" s="644"/>
      <c r="Y27" s="645"/>
      <c r="Z27" s="703">
        <v>16.7</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7638192</v>
      </c>
      <c r="BH27" s="644"/>
      <c r="BI27" s="644"/>
      <c r="BJ27" s="644"/>
      <c r="BK27" s="644"/>
      <c r="BL27" s="644"/>
      <c r="BM27" s="644"/>
      <c r="BN27" s="645"/>
      <c r="BO27" s="703">
        <v>100</v>
      </c>
      <c r="BP27" s="703"/>
      <c r="BQ27" s="703"/>
      <c r="BR27" s="703"/>
      <c r="BS27" s="649">
        <v>42925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5235728</v>
      </c>
      <c r="CS27" s="642"/>
      <c r="CT27" s="642"/>
      <c r="CU27" s="642"/>
      <c r="CV27" s="642"/>
      <c r="CW27" s="642"/>
      <c r="CX27" s="642"/>
      <c r="CY27" s="643"/>
      <c r="CZ27" s="646">
        <v>28.4</v>
      </c>
      <c r="DA27" s="675"/>
      <c r="DB27" s="675"/>
      <c r="DC27" s="676"/>
      <c r="DD27" s="649">
        <v>1778124</v>
      </c>
      <c r="DE27" s="642"/>
      <c r="DF27" s="642"/>
      <c r="DG27" s="642"/>
      <c r="DH27" s="642"/>
      <c r="DI27" s="642"/>
      <c r="DJ27" s="642"/>
      <c r="DK27" s="643"/>
      <c r="DL27" s="649">
        <v>1639197</v>
      </c>
      <c r="DM27" s="642"/>
      <c r="DN27" s="642"/>
      <c r="DO27" s="642"/>
      <c r="DP27" s="642"/>
      <c r="DQ27" s="642"/>
      <c r="DR27" s="642"/>
      <c r="DS27" s="642"/>
      <c r="DT27" s="642"/>
      <c r="DU27" s="642"/>
      <c r="DV27" s="643"/>
      <c r="DW27" s="646">
        <v>14.3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1166468</v>
      </c>
      <c r="CS28" s="644"/>
      <c r="CT28" s="644"/>
      <c r="CU28" s="644"/>
      <c r="CV28" s="644"/>
      <c r="CW28" s="644"/>
      <c r="CX28" s="644"/>
      <c r="CY28" s="645"/>
      <c r="CZ28" s="646">
        <v>6.3</v>
      </c>
      <c r="DA28" s="675"/>
      <c r="DB28" s="675"/>
      <c r="DC28" s="676"/>
      <c r="DD28" s="649">
        <v>1134978</v>
      </c>
      <c r="DE28" s="644"/>
      <c r="DF28" s="644"/>
      <c r="DG28" s="644"/>
      <c r="DH28" s="644"/>
      <c r="DI28" s="644"/>
      <c r="DJ28" s="644"/>
      <c r="DK28" s="645"/>
      <c r="DL28" s="649">
        <v>1134978</v>
      </c>
      <c r="DM28" s="644"/>
      <c r="DN28" s="644"/>
      <c r="DO28" s="644"/>
      <c r="DP28" s="644"/>
      <c r="DQ28" s="644"/>
      <c r="DR28" s="644"/>
      <c r="DS28" s="644"/>
      <c r="DT28" s="644"/>
      <c r="DU28" s="644"/>
      <c r="DV28" s="645"/>
      <c r="DW28" s="646">
        <v>9.9</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1331157</v>
      </c>
      <c r="S29" s="644"/>
      <c r="T29" s="644"/>
      <c r="U29" s="644"/>
      <c r="V29" s="644"/>
      <c r="W29" s="644"/>
      <c r="X29" s="644"/>
      <c r="Y29" s="645"/>
      <c r="Z29" s="703">
        <v>6.9</v>
      </c>
      <c r="AA29" s="703"/>
      <c r="AB29" s="703"/>
      <c r="AC29" s="703"/>
      <c r="AD29" s="704" t="s">
        <v>123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1166060</v>
      </c>
      <c r="CS29" s="642"/>
      <c r="CT29" s="642"/>
      <c r="CU29" s="642"/>
      <c r="CV29" s="642"/>
      <c r="CW29" s="642"/>
      <c r="CX29" s="642"/>
      <c r="CY29" s="643"/>
      <c r="CZ29" s="646">
        <v>6.3</v>
      </c>
      <c r="DA29" s="675"/>
      <c r="DB29" s="675"/>
      <c r="DC29" s="676"/>
      <c r="DD29" s="649">
        <v>1134570</v>
      </c>
      <c r="DE29" s="642"/>
      <c r="DF29" s="642"/>
      <c r="DG29" s="642"/>
      <c r="DH29" s="642"/>
      <c r="DI29" s="642"/>
      <c r="DJ29" s="642"/>
      <c r="DK29" s="643"/>
      <c r="DL29" s="649">
        <v>1134570</v>
      </c>
      <c r="DM29" s="642"/>
      <c r="DN29" s="642"/>
      <c r="DO29" s="642"/>
      <c r="DP29" s="642"/>
      <c r="DQ29" s="642"/>
      <c r="DR29" s="642"/>
      <c r="DS29" s="642"/>
      <c r="DT29" s="642"/>
      <c r="DU29" s="642"/>
      <c r="DV29" s="643"/>
      <c r="DW29" s="646">
        <v>9.9</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39127</v>
      </c>
      <c r="S30" s="644"/>
      <c r="T30" s="644"/>
      <c r="U30" s="644"/>
      <c r="V30" s="644"/>
      <c r="W30" s="644"/>
      <c r="X30" s="644"/>
      <c r="Y30" s="645"/>
      <c r="Z30" s="703">
        <v>0.2</v>
      </c>
      <c r="AA30" s="703"/>
      <c r="AB30" s="703"/>
      <c r="AC30" s="703"/>
      <c r="AD30" s="704">
        <v>7081</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182</v>
      </c>
      <c r="AY30" s="741"/>
      <c r="AZ30" s="741"/>
      <c r="BA30" s="741"/>
      <c r="BB30" s="741"/>
      <c r="BC30" s="741"/>
      <c r="BD30" s="741"/>
      <c r="BE30" s="741"/>
      <c r="BF30" s="742"/>
      <c r="BG30" s="721">
        <v>99.4</v>
      </c>
      <c r="BH30" s="722"/>
      <c r="BI30" s="722"/>
      <c r="BJ30" s="722"/>
      <c r="BK30" s="722"/>
      <c r="BL30" s="722"/>
      <c r="BM30" s="723">
        <v>98.2</v>
      </c>
      <c r="BN30" s="722"/>
      <c r="BO30" s="722"/>
      <c r="BP30" s="722"/>
      <c r="BQ30" s="724"/>
      <c r="BR30" s="721">
        <v>99.3</v>
      </c>
      <c r="BS30" s="722"/>
      <c r="BT30" s="722"/>
      <c r="BU30" s="722"/>
      <c r="BV30" s="722"/>
      <c r="BW30" s="722"/>
      <c r="BX30" s="723">
        <v>97.8</v>
      </c>
      <c r="BY30" s="722"/>
      <c r="BZ30" s="722"/>
      <c r="CA30" s="722"/>
      <c r="CB30" s="724"/>
      <c r="CD30" s="727"/>
      <c r="CE30" s="728"/>
      <c r="CF30" s="685" t="s">
        <v>303</v>
      </c>
      <c r="CG30" s="682"/>
      <c r="CH30" s="682"/>
      <c r="CI30" s="682"/>
      <c r="CJ30" s="682"/>
      <c r="CK30" s="682"/>
      <c r="CL30" s="682"/>
      <c r="CM30" s="682"/>
      <c r="CN30" s="682"/>
      <c r="CO30" s="682"/>
      <c r="CP30" s="682"/>
      <c r="CQ30" s="683"/>
      <c r="CR30" s="641">
        <v>1047033</v>
      </c>
      <c r="CS30" s="644"/>
      <c r="CT30" s="644"/>
      <c r="CU30" s="644"/>
      <c r="CV30" s="644"/>
      <c r="CW30" s="644"/>
      <c r="CX30" s="644"/>
      <c r="CY30" s="645"/>
      <c r="CZ30" s="646">
        <v>5.7</v>
      </c>
      <c r="DA30" s="675"/>
      <c r="DB30" s="675"/>
      <c r="DC30" s="676"/>
      <c r="DD30" s="649">
        <v>1016701</v>
      </c>
      <c r="DE30" s="644"/>
      <c r="DF30" s="644"/>
      <c r="DG30" s="644"/>
      <c r="DH30" s="644"/>
      <c r="DI30" s="644"/>
      <c r="DJ30" s="644"/>
      <c r="DK30" s="645"/>
      <c r="DL30" s="649">
        <v>1016701</v>
      </c>
      <c r="DM30" s="644"/>
      <c r="DN30" s="644"/>
      <c r="DO30" s="644"/>
      <c r="DP30" s="644"/>
      <c r="DQ30" s="644"/>
      <c r="DR30" s="644"/>
      <c r="DS30" s="644"/>
      <c r="DT30" s="644"/>
      <c r="DU30" s="644"/>
      <c r="DV30" s="645"/>
      <c r="DW30" s="646">
        <v>8.9</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56370</v>
      </c>
      <c r="S31" s="644"/>
      <c r="T31" s="644"/>
      <c r="U31" s="644"/>
      <c r="V31" s="644"/>
      <c r="W31" s="644"/>
      <c r="X31" s="644"/>
      <c r="Y31" s="645"/>
      <c r="Z31" s="703">
        <v>0.3</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97.8</v>
      </c>
      <c r="BN31" s="720"/>
      <c r="BO31" s="720"/>
      <c r="BP31" s="720"/>
      <c r="BQ31" s="681"/>
      <c r="BR31" s="719">
        <v>99.1</v>
      </c>
      <c r="BS31" s="642"/>
      <c r="BT31" s="642"/>
      <c r="BU31" s="642"/>
      <c r="BV31" s="642"/>
      <c r="BW31" s="642"/>
      <c r="BX31" s="647">
        <v>97.5</v>
      </c>
      <c r="BY31" s="720"/>
      <c r="BZ31" s="720"/>
      <c r="CA31" s="720"/>
      <c r="CB31" s="681"/>
      <c r="CD31" s="727"/>
      <c r="CE31" s="728"/>
      <c r="CF31" s="685" t="s">
        <v>307</v>
      </c>
      <c r="CG31" s="682"/>
      <c r="CH31" s="682"/>
      <c r="CI31" s="682"/>
      <c r="CJ31" s="682"/>
      <c r="CK31" s="682"/>
      <c r="CL31" s="682"/>
      <c r="CM31" s="682"/>
      <c r="CN31" s="682"/>
      <c r="CO31" s="682"/>
      <c r="CP31" s="682"/>
      <c r="CQ31" s="683"/>
      <c r="CR31" s="641">
        <v>119027</v>
      </c>
      <c r="CS31" s="642"/>
      <c r="CT31" s="642"/>
      <c r="CU31" s="642"/>
      <c r="CV31" s="642"/>
      <c r="CW31" s="642"/>
      <c r="CX31" s="642"/>
      <c r="CY31" s="643"/>
      <c r="CZ31" s="646">
        <v>0.6</v>
      </c>
      <c r="DA31" s="675"/>
      <c r="DB31" s="675"/>
      <c r="DC31" s="676"/>
      <c r="DD31" s="649">
        <v>117869</v>
      </c>
      <c r="DE31" s="642"/>
      <c r="DF31" s="642"/>
      <c r="DG31" s="642"/>
      <c r="DH31" s="642"/>
      <c r="DI31" s="642"/>
      <c r="DJ31" s="642"/>
      <c r="DK31" s="643"/>
      <c r="DL31" s="649">
        <v>117869</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269259</v>
      </c>
      <c r="S32" s="644"/>
      <c r="T32" s="644"/>
      <c r="U32" s="644"/>
      <c r="V32" s="644"/>
      <c r="W32" s="644"/>
      <c r="X32" s="644"/>
      <c r="Y32" s="645"/>
      <c r="Z32" s="703">
        <v>1.4</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99.6</v>
      </c>
      <c r="BH32" s="657"/>
      <c r="BI32" s="657"/>
      <c r="BJ32" s="657"/>
      <c r="BK32" s="657"/>
      <c r="BL32" s="657"/>
      <c r="BM32" s="701">
        <v>98.6</v>
      </c>
      <c r="BN32" s="657"/>
      <c r="BO32" s="657"/>
      <c r="BP32" s="657"/>
      <c r="BQ32" s="694"/>
      <c r="BR32" s="718">
        <v>99.5</v>
      </c>
      <c r="BS32" s="657"/>
      <c r="BT32" s="657"/>
      <c r="BU32" s="657"/>
      <c r="BV32" s="657"/>
      <c r="BW32" s="657"/>
      <c r="BX32" s="701">
        <v>97.9</v>
      </c>
      <c r="BY32" s="657"/>
      <c r="BZ32" s="657"/>
      <c r="CA32" s="657"/>
      <c r="CB32" s="694"/>
      <c r="CD32" s="729"/>
      <c r="CE32" s="730"/>
      <c r="CF32" s="685" t="s">
        <v>310</v>
      </c>
      <c r="CG32" s="682"/>
      <c r="CH32" s="682"/>
      <c r="CI32" s="682"/>
      <c r="CJ32" s="682"/>
      <c r="CK32" s="682"/>
      <c r="CL32" s="682"/>
      <c r="CM32" s="682"/>
      <c r="CN32" s="682"/>
      <c r="CO32" s="682"/>
      <c r="CP32" s="682"/>
      <c r="CQ32" s="683"/>
      <c r="CR32" s="641">
        <v>408</v>
      </c>
      <c r="CS32" s="644"/>
      <c r="CT32" s="644"/>
      <c r="CU32" s="644"/>
      <c r="CV32" s="644"/>
      <c r="CW32" s="644"/>
      <c r="CX32" s="644"/>
      <c r="CY32" s="645"/>
      <c r="CZ32" s="646">
        <v>0</v>
      </c>
      <c r="DA32" s="675"/>
      <c r="DB32" s="675"/>
      <c r="DC32" s="676"/>
      <c r="DD32" s="649">
        <v>408</v>
      </c>
      <c r="DE32" s="644"/>
      <c r="DF32" s="644"/>
      <c r="DG32" s="644"/>
      <c r="DH32" s="644"/>
      <c r="DI32" s="644"/>
      <c r="DJ32" s="644"/>
      <c r="DK32" s="645"/>
      <c r="DL32" s="649">
        <v>408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796664</v>
      </c>
      <c r="S33" s="644"/>
      <c r="T33" s="644"/>
      <c r="U33" s="644"/>
      <c r="V33" s="644"/>
      <c r="W33" s="644"/>
      <c r="X33" s="644"/>
      <c r="Y33" s="645"/>
      <c r="Z33" s="703">
        <v>4.2</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7289099</v>
      </c>
      <c r="CS33" s="642"/>
      <c r="CT33" s="642"/>
      <c r="CU33" s="642"/>
      <c r="CV33" s="642"/>
      <c r="CW33" s="642"/>
      <c r="CX33" s="642"/>
      <c r="CY33" s="643"/>
      <c r="CZ33" s="646">
        <v>39.5</v>
      </c>
      <c r="DA33" s="675"/>
      <c r="DB33" s="675"/>
      <c r="DC33" s="676"/>
      <c r="DD33" s="649">
        <v>6369808</v>
      </c>
      <c r="DE33" s="642"/>
      <c r="DF33" s="642"/>
      <c r="DG33" s="642"/>
      <c r="DH33" s="642"/>
      <c r="DI33" s="642"/>
      <c r="DJ33" s="642"/>
      <c r="DK33" s="643"/>
      <c r="DL33" s="649">
        <v>5232638</v>
      </c>
      <c r="DM33" s="642"/>
      <c r="DN33" s="642"/>
      <c r="DO33" s="642"/>
      <c r="DP33" s="642"/>
      <c r="DQ33" s="642"/>
      <c r="DR33" s="642"/>
      <c r="DS33" s="642"/>
      <c r="DT33" s="642"/>
      <c r="DU33" s="642"/>
      <c r="DV33" s="643"/>
      <c r="DW33" s="646">
        <v>45.6</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236300</v>
      </c>
      <c r="S34" s="644"/>
      <c r="T34" s="644"/>
      <c r="U34" s="644"/>
      <c r="V34" s="644"/>
      <c r="W34" s="644"/>
      <c r="X34" s="644"/>
      <c r="Y34" s="645"/>
      <c r="Z34" s="703">
        <v>1.2</v>
      </c>
      <c r="AA34" s="703"/>
      <c r="AB34" s="703"/>
      <c r="AC34" s="703"/>
      <c r="AD34" s="704">
        <v>1893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2141419</v>
      </c>
      <c r="CS34" s="644"/>
      <c r="CT34" s="644"/>
      <c r="CU34" s="644"/>
      <c r="CV34" s="644"/>
      <c r="CW34" s="644"/>
      <c r="CX34" s="644"/>
      <c r="CY34" s="645"/>
      <c r="CZ34" s="646">
        <v>11.6</v>
      </c>
      <c r="DA34" s="675"/>
      <c r="DB34" s="675"/>
      <c r="DC34" s="676"/>
      <c r="DD34" s="649">
        <v>1791783</v>
      </c>
      <c r="DE34" s="644"/>
      <c r="DF34" s="644"/>
      <c r="DG34" s="644"/>
      <c r="DH34" s="644"/>
      <c r="DI34" s="644"/>
      <c r="DJ34" s="644"/>
      <c r="DK34" s="645"/>
      <c r="DL34" s="649">
        <v>1587021</v>
      </c>
      <c r="DM34" s="644"/>
      <c r="DN34" s="644"/>
      <c r="DO34" s="644"/>
      <c r="DP34" s="644"/>
      <c r="DQ34" s="644"/>
      <c r="DR34" s="644"/>
      <c r="DS34" s="644"/>
      <c r="DT34" s="644"/>
      <c r="DU34" s="644"/>
      <c r="DV34" s="645"/>
      <c r="DW34" s="646">
        <v>13.8</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1383127</v>
      </c>
      <c r="S35" s="644"/>
      <c r="T35" s="644"/>
      <c r="U35" s="644"/>
      <c r="V35" s="644"/>
      <c r="W35" s="644"/>
      <c r="X35" s="644"/>
      <c r="Y35" s="645"/>
      <c r="Z35" s="703">
        <v>7.2</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2549900</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98222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103165</v>
      </c>
      <c r="CS35" s="642"/>
      <c r="CT35" s="642"/>
      <c r="CU35" s="642"/>
      <c r="CV35" s="642"/>
      <c r="CW35" s="642"/>
      <c r="CX35" s="642"/>
      <c r="CY35" s="643"/>
      <c r="CZ35" s="646">
        <v>0.6</v>
      </c>
      <c r="DA35" s="675"/>
      <c r="DB35" s="675"/>
      <c r="DC35" s="676"/>
      <c r="DD35" s="649">
        <v>97717</v>
      </c>
      <c r="DE35" s="642"/>
      <c r="DF35" s="642"/>
      <c r="DG35" s="642"/>
      <c r="DH35" s="642"/>
      <c r="DI35" s="642"/>
      <c r="DJ35" s="642"/>
      <c r="DK35" s="643"/>
      <c r="DL35" s="649">
        <v>97717</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778793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47760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1915192</v>
      </c>
      <c r="CS36" s="644"/>
      <c r="CT36" s="644"/>
      <c r="CU36" s="644"/>
      <c r="CV36" s="644"/>
      <c r="CW36" s="644"/>
      <c r="CX36" s="644"/>
      <c r="CY36" s="645"/>
      <c r="CZ36" s="646">
        <v>10.4</v>
      </c>
      <c r="DA36" s="675"/>
      <c r="DB36" s="675"/>
      <c r="DC36" s="676"/>
      <c r="DD36" s="649">
        <v>1811406</v>
      </c>
      <c r="DE36" s="644"/>
      <c r="DF36" s="644"/>
      <c r="DG36" s="644"/>
      <c r="DH36" s="644"/>
      <c r="DI36" s="644"/>
      <c r="DJ36" s="644"/>
      <c r="DK36" s="645"/>
      <c r="DL36" s="649">
        <v>1463243</v>
      </c>
      <c r="DM36" s="644"/>
      <c r="DN36" s="644"/>
      <c r="DO36" s="644"/>
      <c r="DP36" s="644"/>
      <c r="DQ36" s="644"/>
      <c r="DR36" s="644"/>
      <c r="DS36" s="644"/>
      <c r="DT36" s="644"/>
      <c r="DU36" s="644"/>
      <c r="DV36" s="645"/>
      <c r="DW36" s="646">
        <v>12.8</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829427</v>
      </c>
      <c r="S37" s="644"/>
      <c r="T37" s="644"/>
      <c r="U37" s="644"/>
      <c r="V37" s="644"/>
      <c r="W37" s="644"/>
      <c r="X37" s="644"/>
      <c r="Y37" s="645"/>
      <c r="Z37" s="703">
        <v>4.3</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4306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7425</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1250258</v>
      </c>
      <c r="CS37" s="642"/>
      <c r="CT37" s="642"/>
      <c r="CU37" s="642"/>
      <c r="CV37" s="642"/>
      <c r="CW37" s="642"/>
      <c r="CX37" s="642"/>
      <c r="CY37" s="643"/>
      <c r="CZ37" s="646">
        <v>6.8</v>
      </c>
      <c r="DA37" s="675"/>
      <c r="DB37" s="675"/>
      <c r="DC37" s="676"/>
      <c r="DD37" s="649">
        <v>1244456</v>
      </c>
      <c r="DE37" s="642"/>
      <c r="DF37" s="642"/>
      <c r="DG37" s="642"/>
      <c r="DH37" s="642"/>
      <c r="DI37" s="642"/>
      <c r="DJ37" s="642"/>
      <c r="DK37" s="643"/>
      <c r="DL37" s="649">
        <v>1077154</v>
      </c>
      <c r="DM37" s="642"/>
      <c r="DN37" s="642"/>
      <c r="DO37" s="642"/>
      <c r="DP37" s="642"/>
      <c r="DQ37" s="642"/>
      <c r="DR37" s="642"/>
      <c r="DS37" s="642"/>
      <c r="DT37" s="642"/>
      <c r="DU37" s="642"/>
      <c r="DV37" s="643"/>
      <c r="DW37" s="646">
        <v>9.4</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19190927</v>
      </c>
      <c r="S38" s="693"/>
      <c r="T38" s="693"/>
      <c r="U38" s="693"/>
      <c r="V38" s="693"/>
      <c r="W38" s="693"/>
      <c r="X38" s="693"/>
      <c r="Y38" s="698"/>
      <c r="Z38" s="699">
        <v>100</v>
      </c>
      <c r="AA38" s="699"/>
      <c r="AB38" s="699"/>
      <c r="AC38" s="699"/>
      <c r="AD38" s="700">
        <v>10636838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11740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2545594</v>
      </c>
      <c r="CS38" s="644"/>
      <c r="CT38" s="644"/>
      <c r="CU38" s="644"/>
      <c r="CV38" s="644"/>
      <c r="CW38" s="644"/>
      <c r="CX38" s="644"/>
      <c r="CY38" s="645"/>
      <c r="CZ38" s="646">
        <v>13.8</v>
      </c>
      <c r="DA38" s="675"/>
      <c r="DB38" s="675"/>
      <c r="DC38" s="676"/>
      <c r="DD38" s="649">
        <v>2223225</v>
      </c>
      <c r="DE38" s="644"/>
      <c r="DF38" s="644"/>
      <c r="DG38" s="644"/>
      <c r="DH38" s="644"/>
      <c r="DI38" s="644"/>
      <c r="DJ38" s="644"/>
      <c r="DK38" s="645"/>
      <c r="DL38" s="649">
        <v>2084657</v>
      </c>
      <c r="DM38" s="644"/>
      <c r="DN38" s="644"/>
      <c r="DO38" s="644"/>
      <c r="DP38" s="644"/>
      <c r="DQ38" s="644"/>
      <c r="DR38" s="644"/>
      <c r="DS38" s="644"/>
      <c r="DT38" s="644"/>
      <c r="DU38" s="644"/>
      <c r="DV38" s="645"/>
      <c r="DW38" s="646">
        <v>18.2</v>
      </c>
      <c r="DX38" s="675"/>
      <c r="DY38" s="675"/>
      <c r="DZ38" s="675"/>
      <c r="EA38" s="675"/>
      <c r="EB38" s="675"/>
      <c r="EC38" s="677"/>
    </row>
    <row r="39" spans="2:133" ht="11.25" customHeight="1">
      <c r="AQ39" s="678" t="s">
        <v>333</v>
      </c>
      <c r="AR39" s="679"/>
      <c r="AS39" s="679"/>
      <c r="AT39" s="679"/>
      <c r="AU39" s="679"/>
      <c r="AV39" s="679"/>
      <c r="AW39" s="679"/>
      <c r="AX39" s="679"/>
      <c r="AY39" s="680"/>
      <c r="AZ39" s="641" t="s">
        <v>123</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493329</v>
      </c>
      <c r="CS39" s="642"/>
      <c r="CT39" s="642"/>
      <c r="CU39" s="642"/>
      <c r="CV39" s="642"/>
      <c r="CW39" s="642"/>
      <c r="CX39" s="642"/>
      <c r="CY39" s="643"/>
      <c r="CZ39" s="646">
        <v>2.7</v>
      </c>
      <c r="DA39" s="675"/>
      <c r="DB39" s="675"/>
      <c r="DC39" s="676"/>
      <c r="DD39" s="649">
        <v>445677</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337</v>
      </c>
      <c r="AR40" s="679"/>
      <c r="AS40" s="679"/>
      <c r="AT40" s="679"/>
      <c r="AU40" s="679"/>
      <c r="AV40" s="679"/>
      <c r="AW40" s="679"/>
      <c r="AX40" s="679"/>
      <c r="AY40" s="680"/>
      <c r="AZ40" s="641">
        <v>484906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101</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90400</v>
      </c>
      <c r="CS40" s="644"/>
      <c r="CT40" s="644"/>
      <c r="CU40" s="644"/>
      <c r="CV40" s="644"/>
      <c r="CW40" s="644"/>
      <c r="CX40" s="644"/>
      <c r="CY40" s="645"/>
      <c r="CZ40" s="646">
        <v>0.5</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340</v>
      </c>
      <c r="AR41" s="691"/>
      <c r="AS41" s="691"/>
      <c r="AT41" s="691"/>
      <c r="AU41" s="691"/>
      <c r="AV41" s="691"/>
      <c r="AW41" s="691"/>
      <c r="AX41" s="691"/>
      <c r="AY41" s="692"/>
      <c r="AZ41" s="656">
        <v>1281895</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350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1384277</v>
      </c>
      <c r="CS42" s="644"/>
      <c r="CT42" s="644"/>
      <c r="CU42" s="644"/>
      <c r="CV42" s="644"/>
      <c r="CW42" s="644"/>
      <c r="CX42" s="644"/>
      <c r="CY42" s="645"/>
      <c r="CZ42" s="646">
        <v>7.5</v>
      </c>
      <c r="DA42" s="647"/>
      <c r="DB42" s="647"/>
      <c r="DC42" s="648"/>
      <c r="DD42" s="649">
        <v>350389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35413</v>
      </c>
      <c r="CS43" s="642"/>
      <c r="CT43" s="642"/>
      <c r="CU43" s="642"/>
      <c r="CV43" s="642"/>
      <c r="CW43" s="642"/>
      <c r="CX43" s="642"/>
      <c r="CY43" s="643"/>
      <c r="CZ43" s="646">
        <v>0.2</v>
      </c>
      <c r="DA43" s="675"/>
      <c r="DB43" s="675"/>
      <c r="DC43" s="676"/>
      <c r="DD43" s="649">
        <v>35413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1384277</v>
      </c>
      <c r="CS44" s="644"/>
      <c r="CT44" s="644"/>
      <c r="CU44" s="644"/>
      <c r="CV44" s="644"/>
      <c r="CW44" s="644"/>
      <c r="CX44" s="644"/>
      <c r="CY44" s="645"/>
      <c r="CZ44" s="646">
        <v>7.5</v>
      </c>
      <c r="DA44" s="647"/>
      <c r="DB44" s="647"/>
      <c r="DC44" s="648"/>
      <c r="DD44" s="649">
        <v>350389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918950</v>
      </c>
      <c r="CS45" s="642"/>
      <c r="CT45" s="642"/>
      <c r="CU45" s="642"/>
      <c r="CV45" s="642"/>
      <c r="CW45" s="642"/>
      <c r="CX45" s="642"/>
      <c r="CY45" s="643"/>
      <c r="CZ45" s="646">
        <v>5</v>
      </c>
      <c r="DA45" s="675"/>
      <c r="DB45" s="675"/>
      <c r="DC45" s="676"/>
      <c r="DD45" s="649">
        <v>83235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465327</v>
      </c>
      <c r="CS46" s="644"/>
      <c r="CT46" s="644"/>
      <c r="CU46" s="644"/>
      <c r="CV46" s="644"/>
      <c r="CW46" s="644"/>
      <c r="CX46" s="644"/>
      <c r="CY46" s="645"/>
      <c r="CZ46" s="646">
        <v>2.5</v>
      </c>
      <c r="DA46" s="647"/>
      <c r="DB46" s="647"/>
      <c r="DC46" s="648"/>
      <c r="DD46" s="649">
        <v>267154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t="s">
        <v>123</v>
      </c>
      <c r="CS47" s="642"/>
      <c r="CT47" s="642"/>
      <c r="CU47" s="642"/>
      <c r="CV47" s="642"/>
      <c r="CW47" s="642"/>
      <c r="CX47" s="642"/>
      <c r="CY47" s="643"/>
      <c r="CZ47" s="646" t="s">
        <v>123</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18467986</v>
      </c>
      <c r="CS49" s="657"/>
      <c r="CT49" s="657"/>
      <c r="CU49" s="657"/>
      <c r="CV49" s="657"/>
      <c r="CW49" s="657"/>
      <c r="CX49" s="657"/>
      <c r="CY49" s="658"/>
      <c r="CZ49" s="659">
        <v>100</v>
      </c>
      <c r="DA49" s="660"/>
      <c r="DB49" s="660"/>
      <c r="DC49" s="661"/>
      <c r="DD49" s="662">
        <v>12743019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1tQSAzNxUtPaY3Wn61ccrBYD+aYoSMHT/W2at6J3B0JiBDVQ8qBTPIOQ5q2gVza5FLhYtObwwYDkrPpKmbGIvw==" saltValue="Ey0M1o8ehmwlcuw/KIQt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19208</v>
      </c>
      <c r="R7" s="1174"/>
      <c r="S7" s="1174"/>
      <c r="T7" s="1174"/>
      <c r="U7" s="1174"/>
      <c r="V7" s="1174">
        <v>18485</v>
      </c>
      <c r="W7" s="1174"/>
      <c r="X7" s="1174"/>
      <c r="Y7" s="1174"/>
      <c r="Z7" s="1174"/>
      <c r="AA7" s="1174">
        <v>723</v>
      </c>
      <c r="AB7" s="1174"/>
      <c r="AC7" s="1174"/>
      <c r="AD7" s="1174"/>
      <c r="AE7" s="1175"/>
      <c r="AF7" s="1176">
        <v>511</v>
      </c>
      <c r="AG7" s="1177"/>
      <c r="AH7" s="1177"/>
      <c r="AI7" s="1177"/>
      <c r="AJ7" s="1178"/>
      <c r="AK7" s="1160">
        <v>269</v>
      </c>
      <c r="AL7" s="1161"/>
      <c r="AM7" s="1161"/>
      <c r="AN7" s="1161"/>
      <c r="AO7" s="1161"/>
      <c r="AP7" s="1161">
        <v>15301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t="s">
        <v>579</v>
      </c>
      <c r="BU7" s="1165" t="s">
        <v>579</v>
      </c>
      <c r="BV7" s="1165" t="s">
        <v>579</v>
      </c>
      <c r="BW7" s="1165" t="s">
        <v>579</v>
      </c>
      <c r="BX7" s="1165" t="s">
        <v>579</v>
      </c>
      <c r="BY7" s="1165" t="s">
        <v>579</v>
      </c>
      <c r="BZ7" s="1165" t="s">
        <v>579</v>
      </c>
      <c r="CA7" s="1165" t="s">
        <v>579</v>
      </c>
      <c r="CB7" s="1165" t="s">
        <v>579</v>
      </c>
      <c r="CC7" s="1165" t="s">
        <v>579</v>
      </c>
      <c r="CD7" s="1165" t="s">
        <v>579</v>
      </c>
      <c r="CE7" s="1165" t="s">
        <v>579</v>
      </c>
      <c r="CF7" s="1165" t="s">
        <v>579</v>
      </c>
      <c r="CG7" s="1166" t="s">
        <v>579</v>
      </c>
      <c r="CH7" s="1157">
        <v>0</v>
      </c>
      <c r="CI7" s="1158">
        <v>0</v>
      </c>
      <c r="CJ7" s="1158">
        <v>0</v>
      </c>
      <c r="CK7" s="1158">
        <v>0</v>
      </c>
      <c r="CL7" s="1159">
        <v>0</v>
      </c>
      <c r="CM7" s="1157">
        <v>21</v>
      </c>
      <c r="CN7" s="1158">
        <v>21</v>
      </c>
      <c r="CO7" s="1158">
        <v>21</v>
      </c>
      <c r="CP7" s="1158">
        <v>21</v>
      </c>
      <c r="CQ7" s="1159">
        <v>21</v>
      </c>
      <c r="CR7" s="1157">
        <v>2</v>
      </c>
      <c r="CS7" s="1158">
        <v>2</v>
      </c>
      <c r="CT7" s="1158">
        <v>2</v>
      </c>
      <c r="CU7" s="1158">
        <v>2</v>
      </c>
      <c r="CV7" s="1159">
        <v>2</v>
      </c>
      <c r="CW7" s="1157">
        <v>8</v>
      </c>
      <c r="CX7" s="1158">
        <v>8</v>
      </c>
      <c r="CY7" s="1158">
        <v>8</v>
      </c>
      <c r="CZ7" s="1158">
        <v>8</v>
      </c>
      <c r="DA7" s="1159">
        <v>8</v>
      </c>
      <c r="DB7" s="1157" t="s">
        <v>578</v>
      </c>
      <c r="DC7" s="1158"/>
      <c r="DD7" s="1158"/>
      <c r="DE7" s="1158"/>
      <c r="DF7" s="1159"/>
      <c r="DG7" s="1157" t="s">
        <v>575</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t="s">
        <v>580</v>
      </c>
      <c r="BU8" s="1084" t="s">
        <v>580</v>
      </c>
      <c r="BV8" s="1084" t="s">
        <v>580</v>
      </c>
      <c r="BW8" s="1084" t="s">
        <v>580</v>
      </c>
      <c r="BX8" s="1084" t="s">
        <v>580</v>
      </c>
      <c r="BY8" s="1084" t="s">
        <v>580</v>
      </c>
      <c r="BZ8" s="1084" t="s">
        <v>580</v>
      </c>
      <c r="CA8" s="1084" t="s">
        <v>580</v>
      </c>
      <c r="CB8" s="1084" t="s">
        <v>580</v>
      </c>
      <c r="CC8" s="1084" t="s">
        <v>580</v>
      </c>
      <c r="CD8" s="1084" t="s">
        <v>580</v>
      </c>
      <c r="CE8" s="1084" t="s">
        <v>580</v>
      </c>
      <c r="CF8" s="1084" t="s">
        <v>580</v>
      </c>
      <c r="CG8" s="1085" t="s">
        <v>580</v>
      </c>
      <c r="CH8" s="1058">
        <v>3</v>
      </c>
      <c r="CI8" s="1059">
        <v>3</v>
      </c>
      <c r="CJ8" s="1059">
        <v>3</v>
      </c>
      <c r="CK8" s="1059">
        <v>3</v>
      </c>
      <c r="CL8" s="1060">
        <v>3</v>
      </c>
      <c r="CM8" s="1058">
        <v>47</v>
      </c>
      <c r="CN8" s="1059">
        <v>47</v>
      </c>
      <c r="CO8" s="1059">
        <v>47</v>
      </c>
      <c r="CP8" s="1059">
        <v>47</v>
      </c>
      <c r="CQ8" s="1060">
        <v>47</v>
      </c>
      <c r="CR8" s="1058">
        <v>22</v>
      </c>
      <c r="CS8" s="1059">
        <v>22</v>
      </c>
      <c r="CT8" s="1059">
        <v>22</v>
      </c>
      <c r="CU8" s="1059">
        <v>22</v>
      </c>
      <c r="CV8" s="1060">
        <v>22</v>
      </c>
      <c r="CW8" s="1058">
        <v>60</v>
      </c>
      <c r="CX8" s="1059">
        <v>60</v>
      </c>
      <c r="CY8" s="1059">
        <v>60</v>
      </c>
      <c r="CZ8" s="1059">
        <v>60</v>
      </c>
      <c r="DA8" s="1060">
        <v>60</v>
      </c>
      <c r="DB8" s="1058" t="s">
        <v>575</v>
      </c>
      <c r="DC8" s="1059"/>
      <c r="DD8" s="1059"/>
      <c r="DE8" s="1059"/>
      <c r="DF8" s="1060"/>
      <c r="DG8" s="1058" t="s">
        <v>575</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581</v>
      </c>
      <c r="BT9" s="1084" t="s">
        <v>581</v>
      </c>
      <c r="BU9" s="1084" t="s">
        <v>581</v>
      </c>
      <c r="BV9" s="1084" t="s">
        <v>581</v>
      </c>
      <c r="BW9" s="1084" t="s">
        <v>581</v>
      </c>
      <c r="BX9" s="1084" t="s">
        <v>581</v>
      </c>
      <c r="BY9" s="1084" t="s">
        <v>581</v>
      </c>
      <c r="BZ9" s="1084" t="s">
        <v>581</v>
      </c>
      <c r="CA9" s="1084" t="s">
        <v>581</v>
      </c>
      <c r="CB9" s="1084" t="s">
        <v>581</v>
      </c>
      <c r="CC9" s="1084" t="s">
        <v>581</v>
      </c>
      <c r="CD9" s="1084" t="s">
        <v>581</v>
      </c>
      <c r="CE9" s="1084" t="s">
        <v>581</v>
      </c>
      <c r="CF9" s="1084" t="s">
        <v>581</v>
      </c>
      <c r="CG9" s="1085" t="s">
        <v>581</v>
      </c>
      <c r="CH9" s="1058">
        <v>-1</v>
      </c>
      <c r="CI9" s="1059">
        <v>-1</v>
      </c>
      <c r="CJ9" s="1059">
        <v>-1</v>
      </c>
      <c r="CK9" s="1059">
        <v>-1</v>
      </c>
      <c r="CL9" s="1060">
        <v>-1</v>
      </c>
      <c r="CM9" s="1058">
        <v>21</v>
      </c>
      <c r="CN9" s="1059">
        <v>21</v>
      </c>
      <c r="CO9" s="1059">
        <v>21</v>
      </c>
      <c r="CP9" s="1059">
        <v>21</v>
      </c>
      <c r="CQ9" s="1060">
        <v>21</v>
      </c>
      <c r="CR9" s="1058">
        <v>10</v>
      </c>
      <c r="CS9" s="1059">
        <v>10</v>
      </c>
      <c r="CT9" s="1059">
        <v>10</v>
      </c>
      <c r="CU9" s="1059">
        <v>10</v>
      </c>
      <c r="CV9" s="1060">
        <v>10</v>
      </c>
      <c r="CW9" s="1058">
        <v>40</v>
      </c>
      <c r="CX9" s="1059">
        <v>40</v>
      </c>
      <c r="CY9" s="1059">
        <v>40</v>
      </c>
      <c r="CZ9" s="1059">
        <v>40</v>
      </c>
      <c r="DA9" s="1060">
        <v>40</v>
      </c>
      <c r="DB9" s="1058" t="s">
        <v>575</v>
      </c>
      <c r="DC9" s="1059"/>
      <c r="DD9" s="1059"/>
      <c r="DE9" s="1059"/>
      <c r="DF9" s="1060"/>
      <c r="DG9" s="1058" t="s">
        <v>574</v>
      </c>
      <c r="DH9" s="1059"/>
      <c r="DI9" s="1059"/>
      <c r="DJ9" s="1059"/>
      <c r="DK9" s="1060"/>
      <c r="DL9" s="1058" t="s">
        <v>574</v>
      </c>
      <c r="DM9" s="1059"/>
      <c r="DN9" s="1059"/>
      <c r="DO9" s="1059"/>
      <c r="DP9" s="1060"/>
      <c r="DQ9" s="1058" t="s">
        <v>575</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582</v>
      </c>
      <c r="BT10" s="1084" t="s">
        <v>582</v>
      </c>
      <c r="BU10" s="1084" t="s">
        <v>582</v>
      </c>
      <c r="BV10" s="1084" t="s">
        <v>582</v>
      </c>
      <c r="BW10" s="1084" t="s">
        <v>582</v>
      </c>
      <c r="BX10" s="1084" t="s">
        <v>582</v>
      </c>
      <c r="BY10" s="1084" t="s">
        <v>582</v>
      </c>
      <c r="BZ10" s="1084" t="s">
        <v>582</v>
      </c>
      <c r="CA10" s="1084" t="s">
        <v>582</v>
      </c>
      <c r="CB10" s="1084" t="s">
        <v>582</v>
      </c>
      <c r="CC10" s="1084" t="s">
        <v>582</v>
      </c>
      <c r="CD10" s="1084" t="s">
        <v>582</v>
      </c>
      <c r="CE10" s="1084" t="s">
        <v>582</v>
      </c>
      <c r="CF10" s="1084" t="s">
        <v>582</v>
      </c>
      <c r="CG10" s="1085" t="s">
        <v>582</v>
      </c>
      <c r="CH10" s="1058">
        <v>0</v>
      </c>
      <c r="CI10" s="1059">
        <v>0</v>
      </c>
      <c r="CJ10" s="1059">
        <v>0</v>
      </c>
      <c r="CK10" s="1059">
        <v>0</v>
      </c>
      <c r="CL10" s="1060">
        <v>0</v>
      </c>
      <c r="CM10" s="1058">
        <v>27</v>
      </c>
      <c r="CN10" s="1059">
        <v>27</v>
      </c>
      <c r="CO10" s="1059">
        <v>27</v>
      </c>
      <c r="CP10" s="1059">
        <v>27</v>
      </c>
      <c r="CQ10" s="1060">
        <v>27</v>
      </c>
      <c r="CR10" s="1058">
        <v>8</v>
      </c>
      <c r="CS10" s="1059">
        <v>8</v>
      </c>
      <c r="CT10" s="1059">
        <v>8</v>
      </c>
      <c r="CU10" s="1059">
        <v>8</v>
      </c>
      <c r="CV10" s="1060">
        <v>8</v>
      </c>
      <c r="CW10" s="1058" t="s">
        <v>575</v>
      </c>
      <c r="CX10" s="1059">
        <v>0</v>
      </c>
      <c r="CY10" s="1059">
        <v>0</v>
      </c>
      <c r="CZ10" s="1059">
        <v>0</v>
      </c>
      <c r="DA10" s="1060">
        <v>0</v>
      </c>
      <c r="DB10" s="1058" t="s">
        <v>574</v>
      </c>
      <c r="DC10" s="1059"/>
      <c r="DD10" s="1059"/>
      <c r="DE10" s="1059"/>
      <c r="DF10" s="1060"/>
      <c r="DG10" s="1058" t="s">
        <v>575</v>
      </c>
      <c r="DH10" s="1059"/>
      <c r="DI10" s="1059"/>
      <c r="DJ10" s="1059"/>
      <c r="DK10" s="1060"/>
      <c r="DL10" s="1058" t="s">
        <v>575</v>
      </c>
      <c r="DM10" s="1059"/>
      <c r="DN10" s="1059"/>
      <c r="DO10" s="1059"/>
      <c r="DP10" s="1060"/>
      <c r="DQ10" s="1058" t="s">
        <v>575</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19191</v>
      </c>
      <c r="R23" s="1138"/>
      <c r="S23" s="1138"/>
      <c r="T23" s="1138"/>
      <c r="U23" s="1138"/>
      <c r="V23" s="1138">
        <v>18468</v>
      </c>
      <c r="W23" s="1138"/>
      <c r="X23" s="1138"/>
      <c r="Y23" s="1138"/>
      <c r="Z23" s="1138"/>
      <c r="AA23" s="1138">
        <v>723</v>
      </c>
      <c r="AB23" s="1138"/>
      <c r="AC23" s="1138"/>
      <c r="AD23" s="1138"/>
      <c r="AE23" s="1139"/>
      <c r="AF23" s="1140">
        <v>511</v>
      </c>
      <c r="AG23" s="1138"/>
      <c r="AH23" s="1138"/>
      <c r="AI23" s="1138"/>
      <c r="AJ23" s="1141"/>
      <c r="AK23" s="1142"/>
      <c r="AL23" s="1143"/>
      <c r="AM23" s="1143"/>
      <c r="AN23" s="1143"/>
      <c r="AO23" s="1143"/>
      <c r="AP23" s="1138">
        <v>15301</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6755</v>
      </c>
      <c r="R28" s="1123"/>
      <c r="S28" s="1123"/>
      <c r="T28" s="1123"/>
      <c r="U28" s="1123"/>
      <c r="V28" s="1123">
        <v>6657</v>
      </c>
      <c r="W28" s="1123"/>
      <c r="X28" s="1123"/>
      <c r="Y28" s="1123"/>
      <c r="Z28" s="1123"/>
      <c r="AA28" s="1123">
        <v>98</v>
      </c>
      <c r="AB28" s="1123"/>
      <c r="AC28" s="1123"/>
      <c r="AD28" s="1123"/>
      <c r="AE28" s="1124"/>
      <c r="AF28" s="1125">
        <v>98</v>
      </c>
      <c r="AG28" s="1123"/>
      <c r="AH28" s="1123"/>
      <c r="AI28" s="1123"/>
      <c r="AJ28" s="1126"/>
      <c r="AK28" s="1127">
        <v>485</v>
      </c>
      <c r="AL28" s="1115"/>
      <c r="AM28" s="1115"/>
      <c r="AN28" s="1115"/>
      <c r="AO28" s="1115"/>
      <c r="AP28" s="1115" t="s">
        <v>575</v>
      </c>
      <c r="AQ28" s="1115"/>
      <c r="AR28" s="1115"/>
      <c r="AS28" s="1115"/>
      <c r="AT28" s="1115"/>
      <c r="AU28" s="1115" t="s">
        <v>575</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4361</v>
      </c>
      <c r="R29" s="1113"/>
      <c r="S29" s="1113"/>
      <c r="T29" s="1113"/>
      <c r="U29" s="1113"/>
      <c r="V29" s="1113">
        <v>4157</v>
      </c>
      <c r="W29" s="1113"/>
      <c r="X29" s="1113"/>
      <c r="Y29" s="1113"/>
      <c r="Z29" s="1113"/>
      <c r="AA29" s="1113">
        <v>204</v>
      </c>
      <c r="AB29" s="1113"/>
      <c r="AC29" s="1113"/>
      <c r="AD29" s="1113"/>
      <c r="AE29" s="1114"/>
      <c r="AF29" s="1088">
        <v>204</v>
      </c>
      <c r="AG29" s="1089"/>
      <c r="AH29" s="1089"/>
      <c r="AI29" s="1089"/>
      <c r="AJ29" s="1090"/>
      <c r="AK29" s="1049">
        <v>718</v>
      </c>
      <c r="AL29" s="1040"/>
      <c r="AM29" s="1040"/>
      <c r="AN29" s="1040"/>
      <c r="AO29" s="1040"/>
      <c r="AP29" s="1040" t="s">
        <v>574</v>
      </c>
      <c r="AQ29" s="1040"/>
      <c r="AR29" s="1040"/>
      <c r="AS29" s="1040"/>
      <c r="AT29" s="1040"/>
      <c r="AU29" s="1040" t="s">
        <v>575</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741</v>
      </c>
      <c r="R30" s="1113"/>
      <c r="S30" s="1113"/>
      <c r="T30" s="1113"/>
      <c r="U30" s="1113"/>
      <c r="V30" s="1113">
        <v>714</v>
      </c>
      <c r="W30" s="1113"/>
      <c r="X30" s="1113"/>
      <c r="Y30" s="1113"/>
      <c r="Z30" s="1113"/>
      <c r="AA30" s="1113">
        <v>27</v>
      </c>
      <c r="AB30" s="1113"/>
      <c r="AC30" s="1113"/>
      <c r="AD30" s="1113"/>
      <c r="AE30" s="1114"/>
      <c r="AF30" s="1088">
        <v>27</v>
      </c>
      <c r="AG30" s="1089"/>
      <c r="AH30" s="1089"/>
      <c r="AI30" s="1089"/>
      <c r="AJ30" s="1090"/>
      <c r="AK30" s="1049">
        <v>151</v>
      </c>
      <c r="AL30" s="1040"/>
      <c r="AM30" s="1040"/>
      <c r="AN30" s="1040"/>
      <c r="AO30" s="1040"/>
      <c r="AP30" s="1040" t="s">
        <v>576</v>
      </c>
      <c r="AQ30" s="1040"/>
      <c r="AR30" s="1040"/>
      <c r="AS30" s="1040"/>
      <c r="AT30" s="1040"/>
      <c r="AU30" s="1040" t="s">
        <v>576</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1339</v>
      </c>
      <c r="R31" s="1113"/>
      <c r="S31" s="1113"/>
      <c r="T31" s="1113"/>
      <c r="U31" s="1113"/>
      <c r="V31" s="1113">
        <v>1148</v>
      </c>
      <c r="W31" s="1113"/>
      <c r="X31" s="1113"/>
      <c r="Y31" s="1113"/>
      <c r="Z31" s="1113"/>
      <c r="AA31" s="1113">
        <v>191</v>
      </c>
      <c r="AB31" s="1113"/>
      <c r="AC31" s="1113"/>
      <c r="AD31" s="1113"/>
      <c r="AE31" s="1114"/>
      <c r="AF31" s="1088">
        <v>1230</v>
      </c>
      <c r="AG31" s="1089"/>
      <c r="AH31" s="1089"/>
      <c r="AI31" s="1089"/>
      <c r="AJ31" s="1090"/>
      <c r="AK31" s="1049">
        <v>4</v>
      </c>
      <c r="AL31" s="1040"/>
      <c r="AM31" s="1040"/>
      <c r="AN31" s="1040"/>
      <c r="AO31" s="1040"/>
      <c r="AP31" s="1040">
        <v>2681</v>
      </c>
      <c r="AQ31" s="1040"/>
      <c r="AR31" s="1040"/>
      <c r="AS31" s="1040"/>
      <c r="AT31" s="1040"/>
      <c r="AU31" s="1040" t="s">
        <v>575</v>
      </c>
      <c r="AV31" s="1040"/>
      <c r="AW31" s="1040"/>
      <c r="AX31" s="1040"/>
      <c r="AY31" s="1040"/>
      <c r="AZ31" s="1111" t="s">
        <v>576</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2432</v>
      </c>
      <c r="R32" s="1113"/>
      <c r="S32" s="1113"/>
      <c r="T32" s="1113"/>
      <c r="U32" s="1113"/>
      <c r="V32" s="1113">
        <v>2401</v>
      </c>
      <c r="W32" s="1113"/>
      <c r="X32" s="1113"/>
      <c r="Y32" s="1113"/>
      <c r="Z32" s="1113"/>
      <c r="AA32" s="1113">
        <v>31</v>
      </c>
      <c r="AB32" s="1113"/>
      <c r="AC32" s="1113"/>
      <c r="AD32" s="1113"/>
      <c r="AE32" s="1114"/>
      <c r="AF32" s="1088">
        <v>31</v>
      </c>
      <c r="AG32" s="1089"/>
      <c r="AH32" s="1089"/>
      <c r="AI32" s="1089"/>
      <c r="AJ32" s="1090"/>
      <c r="AK32" s="1049">
        <v>779</v>
      </c>
      <c r="AL32" s="1040"/>
      <c r="AM32" s="1040"/>
      <c r="AN32" s="1040"/>
      <c r="AO32" s="1040"/>
      <c r="AP32" s="1040">
        <v>12611</v>
      </c>
      <c r="AQ32" s="1040"/>
      <c r="AR32" s="1040"/>
      <c r="AS32" s="1040"/>
      <c r="AT32" s="1040"/>
      <c r="AU32" s="1040">
        <v>7163</v>
      </c>
      <c r="AV32" s="1040"/>
      <c r="AW32" s="1040"/>
      <c r="AX32" s="1040"/>
      <c r="AY32" s="1040"/>
      <c r="AZ32" s="1111" t="s">
        <v>577</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1591</v>
      </c>
      <c r="AG63" s="1028"/>
      <c r="AH63" s="1028"/>
      <c r="AI63" s="1028"/>
      <c r="AJ63" s="1099"/>
      <c r="AK63" s="1100"/>
      <c r="AL63" s="1032"/>
      <c r="AM63" s="1032"/>
      <c r="AN63" s="1032"/>
      <c r="AO63" s="1032"/>
      <c r="AP63" s="1028">
        <v>15292</v>
      </c>
      <c r="AQ63" s="1028"/>
      <c r="AR63" s="1028"/>
      <c r="AS63" s="1028"/>
      <c r="AT63" s="1028"/>
      <c r="AU63" s="1028">
        <v>7163</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386</v>
      </c>
      <c r="AL66" s="1065"/>
      <c r="AM66" s="1065"/>
      <c r="AN66" s="1065"/>
      <c r="AO66" s="1066"/>
      <c r="AP66" s="1070" t="s">
        <v>387</v>
      </c>
      <c r="AQ66" s="1071"/>
      <c r="AR66" s="1071"/>
      <c r="AS66" s="1071"/>
      <c r="AT66" s="1072"/>
      <c r="AU66" s="1070" t="s">
        <v>405</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2888</v>
      </c>
      <c r="R68" s="1051"/>
      <c r="S68" s="1051"/>
      <c r="T68" s="1051"/>
      <c r="U68" s="1051"/>
      <c r="V68" s="1051">
        <v>2856</v>
      </c>
      <c r="W68" s="1051"/>
      <c r="X68" s="1051"/>
      <c r="Y68" s="1051"/>
      <c r="Z68" s="1051"/>
      <c r="AA68" s="1051">
        <v>32</v>
      </c>
      <c r="AB68" s="1051"/>
      <c r="AC68" s="1051"/>
      <c r="AD68" s="1051"/>
      <c r="AE68" s="1051"/>
      <c r="AF68" s="1051">
        <v>32</v>
      </c>
      <c r="AG68" s="1051"/>
      <c r="AH68" s="1051"/>
      <c r="AI68" s="1051"/>
      <c r="AJ68" s="1051"/>
      <c r="AK68" s="1051">
        <v>50</v>
      </c>
      <c r="AL68" s="1051"/>
      <c r="AM68" s="1051"/>
      <c r="AN68" s="1051"/>
      <c r="AO68" s="1051"/>
      <c r="AP68" s="1051">
        <v>4327</v>
      </c>
      <c r="AQ68" s="1051"/>
      <c r="AR68" s="1051"/>
      <c r="AS68" s="1051"/>
      <c r="AT68" s="1051"/>
      <c r="AU68" s="1051">
        <v>1601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2108</v>
      </c>
      <c r="R69" s="1040"/>
      <c r="S69" s="1040"/>
      <c r="T69" s="1040"/>
      <c r="U69" s="1040"/>
      <c r="V69" s="1040">
        <v>2095</v>
      </c>
      <c r="W69" s="1040"/>
      <c r="X69" s="1040"/>
      <c r="Y69" s="1040"/>
      <c r="Z69" s="1040"/>
      <c r="AA69" s="1040">
        <v>13</v>
      </c>
      <c r="AB69" s="1040"/>
      <c r="AC69" s="1040"/>
      <c r="AD69" s="1040"/>
      <c r="AE69" s="1040"/>
      <c r="AF69" s="1040">
        <v>13</v>
      </c>
      <c r="AG69" s="1040"/>
      <c r="AH69" s="1040"/>
      <c r="AI69" s="1040"/>
      <c r="AJ69" s="1040"/>
      <c r="AK69" s="1040" t="s">
        <v>578</v>
      </c>
      <c r="AL69" s="1040"/>
      <c r="AM69" s="1040"/>
      <c r="AN69" s="1040"/>
      <c r="AO69" s="1040"/>
      <c r="AP69" s="1040">
        <v>1161</v>
      </c>
      <c r="AQ69" s="1040"/>
      <c r="AR69" s="1040"/>
      <c r="AS69" s="1040"/>
      <c r="AT69" s="1040"/>
      <c r="AU69" s="1040">
        <v>430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434</v>
      </c>
      <c r="R70" s="1040"/>
      <c r="S70" s="1040"/>
      <c r="T70" s="1040"/>
      <c r="U70" s="1040"/>
      <c r="V70" s="1040">
        <v>426</v>
      </c>
      <c r="W70" s="1040"/>
      <c r="X70" s="1040"/>
      <c r="Y70" s="1040"/>
      <c r="Z70" s="1040"/>
      <c r="AA70" s="1040">
        <v>8</v>
      </c>
      <c r="AB70" s="1040"/>
      <c r="AC70" s="1040"/>
      <c r="AD70" s="1040"/>
      <c r="AE70" s="1040"/>
      <c r="AF70" s="1040">
        <v>8</v>
      </c>
      <c r="AG70" s="1040"/>
      <c r="AH70" s="1040"/>
      <c r="AI70" s="1040"/>
      <c r="AJ70" s="1040"/>
      <c r="AK70" s="1040" t="s">
        <v>578</v>
      </c>
      <c r="AL70" s="1040"/>
      <c r="AM70" s="1040"/>
      <c r="AN70" s="1040"/>
      <c r="AO70" s="1040"/>
      <c r="AP70" s="1040" t="s">
        <v>574</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109</v>
      </c>
      <c r="R71" s="1040"/>
      <c r="S71" s="1040"/>
      <c r="T71" s="1040"/>
      <c r="U71" s="1040"/>
      <c r="V71" s="1040">
        <v>95</v>
      </c>
      <c r="W71" s="1040"/>
      <c r="X71" s="1040"/>
      <c r="Y71" s="1040"/>
      <c r="Z71" s="1040"/>
      <c r="AA71" s="1040">
        <v>14</v>
      </c>
      <c r="AB71" s="1040"/>
      <c r="AC71" s="1040"/>
      <c r="AD71" s="1040"/>
      <c r="AE71" s="1040"/>
      <c r="AF71" s="1040">
        <v>14</v>
      </c>
      <c r="AG71" s="1040"/>
      <c r="AH71" s="1040"/>
      <c r="AI71" s="1040"/>
      <c r="AJ71" s="1040"/>
      <c r="AK71" s="1040" t="s">
        <v>501</v>
      </c>
      <c r="AL71" s="1040"/>
      <c r="AM71" s="1040"/>
      <c r="AN71" s="1040"/>
      <c r="AO71" s="1040"/>
      <c r="AP71" s="1040" t="s">
        <v>575</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4904</v>
      </c>
      <c r="R72" s="1040"/>
      <c r="S72" s="1040"/>
      <c r="T72" s="1040"/>
      <c r="U72" s="1040"/>
      <c r="V72" s="1040">
        <v>3940</v>
      </c>
      <c r="W72" s="1040"/>
      <c r="X72" s="1040"/>
      <c r="Y72" s="1040"/>
      <c r="Z72" s="1040"/>
      <c r="AA72" s="1040">
        <v>964</v>
      </c>
      <c r="AB72" s="1040"/>
      <c r="AC72" s="1040"/>
      <c r="AD72" s="1040"/>
      <c r="AE72" s="1040"/>
      <c r="AF72" s="1040">
        <v>964</v>
      </c>
      <c r="AG72" s="1040"/>
      <c r="AH72" s="1040"/>
      <c r="AI72" s="1040"/>
      <c r="AJ72" s="1040"/>
      <c r="AK72" s="1040" t="s">
        <v>501</v>
      </c>
      <c r="AL72" s="1040"/>
      <c r="AM72" s="1040"/>
      <c r="AN72" s="1040"/>
      <c r="AO72" s="1040"/>
      <c r="AP72" s="1040" t="s">
        <v>575</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571</v>
      </c>
      <c r="C73" s="1044"/>
      <c r="D73" s="1044"/>
      <c r="E73" s="1044"/>
      <c r="F73" s="1044"/>
      <c r="G73" s="1044"/>
      <c r="H73" s="1044"/>
      <c r="I73" s="1044"/>
      <c r="J73" s="1044"/>
      <c r="K73" s="1044"/>
      <c r="L73" s="1044"/>
      <c r="M73" s="1044"/>
      <c r="N73" s="1044"/>
      <c r="O73" s="1044"/>
      <c r="P73" s="1045"/>
      <c r="Q73" s="1046">
        <v>907</v>
      </c>
      <c r="R73" s="1040"/>
      <c r="S73" s="1040"/>
      <c r="T73" s="1040"/>
      <c r="U73" s="1040"/>
      <c r="V73" s="1040">
        <v>884</v>
      </c>
      <c r="W73" s="1040"/>
      <c r="X73" s="1040"/>
      <c r="Y73" s="1040"/>
      <c r="Z73" s="1040"/>
      <c r="AA73" s="1040">
        <v>23</v>
      </c>
      <c r="AB73" s="1040"/>
      <c r="AC73" s="1040"/>
      <c r="AD73" s="1040"/>
      <c r="AE73" s="1040"/>
      <c r="AF73" s="1040">
        <v>23</v>
      </c>
      <c r="AG73" s="1040"/>
      <c r="AH73" s="1040"/>
      <c r="AI73" s="1040"/>
      <c r="AJ73" s="1040"/>
      <c r="AK73" s="1040">
        <v>39</v>
      </c>
      <c r="AL73" s="1040"/>
      <c r="AM73" s="1040"/>
      <c r="AN73" s="1040"/>
      <c r="AO73" s="1040"/>
      <c r="AP73" s="1040" t="s">
        <v>575</v>
      </c>
      <c r="AQ73" s="1040"/>
      <c r="AR73" s="1040"/>
      <c r="AS73" s="1040"/>
      <c r="AT73" s="1040"/>
      <c r="AU73" s="1040" t="s">
        <v>575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572</v>
      </c>
      <c r="C74" s="1044"/>
      <c r="D74" s="1044"/>
      <c r="E74" s="1044"/>
      <c r="F74" s="1044"/>
      <c r="G74" s="1044"/>
      <c r="H74" s="1044"/>
      <c r="I74" s="1044"/>
      <c r="J74" s="1044"/>
      <c r="K74" s="1044"/>
      <c r="L74" s="1044"/>
      <c r="M74" s="1044"/>
      <c r="N74" s="1044"/>
      <c r="O74" s="1044"/>
      <c r="P74" s="1045"/>
      <c r="Q74" s="1046">
        <v>349216</v>
      </c>
      <c r="R74" s="1040"/>
      <c r="S74" s="1040"/>
      <c r="T74" s="1040"/>
      <c r="U74" s="1040"/>
      <c r="V74" s="1040">
        <v>338398</v>
      </c>
      <c r="W74" s="1040"/>
      <c r="X74" s="1040"/>
      <c r="Y74" s="1040"/>
      <c r="Z74" s="1040"/>
      <c r="AA74" s="1040">
        <v>10818</v>
      </c>
      <c r="AB74" s="1040"/>
      <c r="AC74" s="1040"/>
      <c r="AD74" s="1040"/>
      <c r="AE74" s="1040"/>
      <c r="AF74" s="1040">
        <v>10818</v>
      </c>
      <c r="AG74" s="1040"/>
      <c r="AH74" s="1040"/>
      <c r="AI74" s="1040"/>
      <c r="AJ74" s="1040"/>
      <c r="AK74" s="1040">
        <v>1</v>
      </c>
      <c r="AL74" s="1040"/>
      <c r="AM74" s="1040"/>
      <c r="AN74" s="1040"/>
      <c r="AO74" s="1040"/>
      <c r="AP74" s="1040" t="s">
        <v>575</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573</v>
      </c>
      <c r="C75" s="1044"/>
      <c r="D75" s="1044"/>
      <c r="E75" s="1044"/>
      <c r="F75" s="1044"/>
      <c r="G75" s="1044"/>
      <c r="H75" s="1044"/>
      <c r="I75" s="1044"/>
      <c r="J75" s="1044"/>
      <c r="K75" s="1044"/>
      <c r="L75" s="1044"/>
      <c r="M75" s="1044"/>
      <c r="N75" s="1044"/>
      <c r="O75" s="1044"/>
      <c r="P75" s="1045"/>
      <c r="Q75" s="1047">
        <v>2467</v>
      </c>
      <c r="R75" s="1048"/>
      <c r="S75" s="1048"/>
      <c r="T75" s="1048"/>
      <c r="U75" s="1049"/>
      <c r="V75" s="1050">
        <v>2466</v>
      </c>
      <c r="W75" s="1048"/>
      <c r="X75" s="1048"/>
      <c r="Y75" s="1048"/>
      <c r="Z75" s="1049"/>
      <c r="AA75" s="1050">
        <v>1</v>
      </c>
      <c r="AB75" s="1048"/>
      <c r="AC75" s="1048"/>
      <c r="AD75" s="1048"/>
      <c r="AE75" s="1049"/>
      <c r="AF75" s="1050">
        <v>1</v>
      </c>
      <c r="AG75" s="1048"/>
      <c r="AH75" s="1048"/>
      <c r="AI75" s="1048"/>
      <c r="AJ75" s="1049"/>
      <c r="AK75" s="1050" t="s">
        <v>501</v>
      </c>
      <c r="AL75" s="1048"/>
      <c r="AM75" s="1048"/>
      <c r="AN75" s="1048"/>
      <c r="AO75" s="1049"/>
      <c r="AP75" s="1050" t="s">
        <v>575</v>
      </c>
      <c r="AQ75" s="1048"/>
      <c r="AR75" s="1048"/>
      <c r="AS75" s="1048"/>
      <c r="AT75" s="1049"/>
      <c r="AU75" s="1050" t="s">
        <v>575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11872</v>
      </c>
      <c r="AG88" s="1028"/>
      <c r="AH88" s="1028"/>
      <c r="AI88" s="1028"/>
      <c r="AJ88" s="1028"/>
      <c r="AK88" s="1032"/>
      <c r="AL88" s="1032"/>
      <c r="AM88" s="1032"/>
      <c r="AN88" s="1032"/>
      <c r="AO88" s="1032"/>
      <c r="AP88" s="1028">
        <v>5488</v>
      </c>
      <c r="AQ88" s="1028"/>
      <c r="AR88" s="1028"/>
      <c r="AS88" s="1028"/>
      <c r="AT88" s="1028"/>
      <c r="AU88" s="1028">
        <v>2031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42</v>
      </c>
      <c r="CS102" s="1020"/>
      <c r="CT102" s="1020"/>
      <c r="CU102" s="1020"/>
      <c r="CV102" s="1021"/>
      <c r="CW102" s="1019">
        <v>108</v>
      </c>
      <c r="CX102" s="1020"/>
      <c r="CY102" s="1020"/>
      <c r="CZ102" s="1020"/>
      <c r="DA102" s="1021"/>
      <c r="DB102" s="1019" t="s">
        <v>575</v>
      </c>
      <c r="DC102" s="1020"/>
      <c r="DD102" s="1020"/>
      <c r="DE102" s="1020"/>
      <c r="DF102" s="1021"/>
      <c r="DG102" s="1019" t="s">
        <v>575</v>
      </c>
      <c r="DH102" s="1020"/>
      <c r="DI102" s="1020"/>
      <c r="DJ102" s="1020"/>
      <c r="DK102" s="1021"/>
      <c r="DL102" s="1019" t="s">
        <v>575</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1058338</v>
      </c>
      <c r="AB110" s="956"/>
      <c r="AC110" s="956"/>
      <c r="AD110" s="956"/>
      <c r="AE110" s="957"/>
      <c r="AF110" s="958">
        <v>1111783</v>
      </c>
      <c r="AG110" s="956"/>
      <c r="AH110" s="956"/>
      <c r="AI110" s="956"/>
      <c r="AJ110" s="957"/>
      <c r="AK110" s="958">
        <v>1166060</v>
      </c>
      <c r="AL110" s="956"/>
      <c r="AM110" s="956"/>
      <c r="AN110" s="956"/>
      <c r="AO110" s="957"/>
      <c r="AP110" s="959">
        <v>12</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14709558</v>
      </c>
      <c r="BR110" s="903"/>
      <c r="BS110" s="903"/>
      <c r="BT110" s="903"/>
      <c r="BU110" s="903"/>
      <c r="BV110" s="903">
        <v>14964884</v>
      </c>
      <c r="BW110" s="903"/>
      <c r="BX110" s="903"/>
      <c r="BY110" s="903"/>
      <c r="BZ110" s="903"/>
      <c r="CA110" s="903">
        <v>15300978</v>
      </c>
      <c r="CB110" s="903"/>
      <c r="CC110" s="903"/>
      <c r="CD110" s="903"/>
      <c r="CE110" s="903"/>
      <c r="CF110" s="927">
        <v>157.1</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422</v>
      </c>
      <c r="DM110" s="903"/>
      <c r="DN110" s="903"/>
      <c r="DO110" s="903"/>
      <c r="DP110" s="903"/>
      <c r="DQ110" s="903" t="s">
        <v>422</v>
      </c>
      <c r="DR110" s="903"/>
      <c r="DS110" s="903"/>
      <c r="DT110" s="903"/>
      <c r="DU110" s="903"/>
      <c r="DV110" s="904" t="s">
        <v>422</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123</v>
      </c>
      <c r="AG111" s="984"/>
      <c r="AH111" s="984"/>
      <c r="AI111" s="984"/>
      <c r="AJ111" s="985"/>
      <c r="AK111" s="986" t="s">
        <v>425</v>
      </c>
      <c r="AL111" s="984"/>
      <c r="AM111" s="984"/>
      <c r="AN111" s="984"/>
      <c r="AO111" s="985"/>
      <c r="AP111" s="987" t="s">
        <v>424</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534040</v>
      </c>
      <c r="BR111" s="875"/>
      <c r="BS111" s="875"/>
      <c r="BT111" s="875"/>
      <c r="BU111" s="875"/>
      <c r="BV111" s="875">
        <v>407762</v>
      </c>
      <c r="BW111" s="875"/>
      <c r="BX111" s="875"/>
      <c r="BY111" s="875"/>
      <c r="BZ111" s="875"/>
      <c r="CA111" s="875">
        <v>395094</v>
      </c>
      <c r="CB111" s="875"/>
      <c r="CC111" s="875"/>
      <c r="CD111" s="875"/>
      <c r="CE111" s="875"/>
      <c r="CF111" s="936">
        <v>4.0999999999999996</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428</v>
      </c>
      <c r="DM111" s="875"/>
      <c r="DN111" s="875"/>
      <c r="DO111" s="875"/>
      <c r="DP111" s="875"/>
      <c r="DQ111" s="875" t="s">
        <v>123</v>
      </c>
      <c r="DR111" s="875"/>
      <c r="DS111" s="875"/>
      <c r="DT111" s="875"/>
      <c r="DU111" s="875"/>
      <c r="DV111" s="852" t="s">
        <v>425</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424</v>
      </c>
      <c r="AL112" s="838"/>
      <c r="AM112" s="838"/>
      <c r="AN112" s="838"/>
      <c r="AO112" s="839"/>
      <c r="AP112" s="885" t="s">
        <v>431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8219304</v>
      </c>
      <c r="BR112" s="875"/>
      <c r="BS112" s="875"/>
      <c r="BT112" s="875"/>
      <c r="BU112" s="875"/>
      <c r="BV112" s="875">
        <v>7585547</v>
      </c>
      <c r="BW112" s="875"/>
      <c r="BX112" s="875"/>
      <c r="BY112" s="875"/>
      <c r="BZ112" s="875"/>
      <c r="CA112" s="875">
        <v>7162889</v>
      </c>
      <c r="CB112" s="875"/>
      <c r="CC112" s="875"/>
      <c r="CD112" s="875"/>
      <c r="CE112" s="875"/>
      <c r="CF112" s="936">
        <v>73.599999999999994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424</v>
      </c>
      <c r="DM112" s="875"/>
      <c r="DN112" s="875"/>
      <c r="DO112" s="875"/>
      <c r="DP112" s="875"/>
      <c r="DQ112" s="875" t="s">
        <v>123</v>
      </c>
      <c r="DR112" s="875"/>
      <c r="DS112" s="875"/>
      <c r="DT112" s="875"/>
      <c r="DU112" s="875"/>
      <c r="DV112" s="852" t="s">
        <v>424</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616559</v>
      </c>
      <c r="AB113" s="984"/>
      <c r="AC113" s="984"/>
      <c r="AD113" s="984"/>
      <c r="AE113" s="985"/>
      <c r="AF113" s="986">
        <v>572707</v>
      </c>
      <c r="AG113" s="984"/>
      <c r="AH113" s="984"/>
      <c r="AI113" s="984"/>
      <c r="AJ113" s="985"/>
      <c r="AK113" s="986">
        <v>678743</v>
      </c>
      <c r="AL113" s="984"/>
      <c r="AM113" s="984"/>
      <c r="AN113" s="984"/>
      <c r="AO113" s="985"/>
      <c r="AP113" s="987">
        <v>7</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1341016</v>
      </c>
      <c r="BR113" s="875"/>
      <c r="BS113" s="875"/>
      <c r="BT113" s="875"/>
      <c r="BU113" s="875"/>
      <c r="BV113" s="875">
        <v>1658901</v>
      </c>
      <c r="BW113" s="875"/>
      <c r="BX113" s="875"/>
      <c r="BY113" s="875"/>
      <c r="BZ113" s="875"/>
      <c r="CA113" s="875">
        <v>2031089</v>
      </c>
      <c r="CB113" s="875"/>
      <c r="CC113" s="875"/>
      <c r="CD113" s="875"/>
      <c r="CE113" s="875"/>
      <c r="CF113" s="936">
        <v>20.9</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424</v>
      </c>
      <c r="DM113" s="838"/>
      <c r="DN113" s="838"/>
      <c r="DO113" s="838"/>
      <c r="DP113" s="839"/>
      <c r="DQ113" s="840" t="s">
        <v>123</v>
      </c>
      <c r="DR113" s="838"/>
      <c r="DS113" s="838"/>
      <c r="DT113" s="838"/>
      <c r="DU113" s="839"/>
      <c r="DV113" s="885" t="s">
        <v>437</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196262</v>
      </c>
      <c r="AB114" s="838"/>
      <c r="AC114" s="838"/>
      <c r="AD114" s="838"/>
      <c r="AE114" s="839"/>
      <c r="AF114" s="840">
        <v>117405</v>
      </c>
      <c r="AG114" s="838"/>
      <c r="AH114" s="838"/>
      <c r="AI114" s="838"/>
      <c r="AJ114" s="839"/>
      <c r="AK114" s="840">
        <v>92192</v>
      </c>
      <c r="AL114" s="838"/>
      <c r="AM114" s="838"/>
      <c r="AN114" s="838"/>
      <c r="AO114" s="839"/>
      <c r="AP114" s="885">
        <v>0.9</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2450742</v>
      </c>
      <c r="BR114" s="875"/>
      <c r="BS114" s="875"/>
      <c r="BT114" s="875"/>
      <c r="BU114" s="875"/>
      <c r="BV114" s="875">
        <v>2325365</v>
      </c>
      <c r="BW114" s="875"/>
      <c r="BX114" s="875"/>
      <c r="BY114" s="875"/>
      <c r="BZ114" s="875"/>
      <c r="CA114" s="875">
        <v>2127402</v>
      </c>
      <c r="CB114" s="875"/>
      <c r="CC114" s="875"/>
      <c r="CD114" s="875"/>
      <c r="CE114" s="875"/>
      <c r="CF114" s="936">
        <v>21.8</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431</v>
      </c>
      <c r="DM114" s="838"/>
      <c r="DN114" s="838"/>
      <c r="DO114" s="838"/>
      <c r="DP114" s="839"/>
      <c r="DQ114" s="840" t="s">
        <v>425</v>
      </c>
      <c r="DR114" s="838"/>
      <c r="DS114" s="838"/>
      <c r="DT114" s="838"/>
      <c r="DU114" s="839"/>
      <c r="DV114" s="885" t="s">
        <v>431</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89540</v>
      </c>
      <c r="AB115" s="984"/>
      <c r="AC115" s="984"/>
      <c r="AD115" s="984"/>
      <c r="AE115" s="985"/>
      <c r="AF115" s="986">
        <v>198051</v>
      </c>
      <c r="AG115" s="984"/>
      <c r="AH115" s="984"/>
      <c r="AI115" s="984"/>
      <c r="AJ115" s="985"/>
      <c r="AK115" s="986">
        <v>86310</v>
      </c>
      <c r="AL115" s="984"/>
      <c r="AM115" s="984"/>
      <c r="AN115" s="984"/>
      <c r="AO115" s="985"/>
      <c r="AP115" s="987">
        <v>0.9</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443</v>
      </c>
      <c r="BW115" s="875"/>
      <c r="BX115" s="875"/>
      <c r="BY115" s="875"/>
      <c r="BZ115" s="875"/>
      <c r="CA115" s="875" t="s">
        <v>424</v>
      </c>
      <c r="CB115" s="875"/>
      <c r="CC115" s="875"/>
      <c r="CD115" s="875"/>
      <c r="CE115" s="875"/>
      <c r="CF115" s="936" t="s">
        <v>431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507014</v>
      </c>
      <c r="DH115" s="838"/>
      <c r="DI115" s="838"/>
      <c r="DJ115" s="838"/>
      <c r="DK115" s="839"/>
      <c r="DL115" s="840">
        <v>369667</v>
      </c>
      <c r="DM115" s="838"/>
      <c r="DN115" s="838"/>
      <c r="DO115" s="838"/>
      <c r="DP115" s="839"/>
      <c r="DQ115" s="840">
        <v>360217</v>
      </c>
      <c r="DR115" s="838"/>
      <c r="DS115" s="838"/>
      <c r="DT115" s="838"/>
      <c r="DU115" s="839"/>
      <c r="DV115" s="885">
        <v>3.7</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288</v>
      </c>
      <c r="AB116" s="838"/>
      <c r="AC116" s="838"/>
      <c r="AD116" s="838"/>
      <c r="AE116" s="839"/>
      <c r="AF116" s="840">
        <v>267</v>
      </c>
      <c r="AG116" s="838"/>
      <c r="AH116" s="838"/>
      <c r="AI116" s="838"/>
      <c r="AJ116" s="839"/>
      <c r="AK116" s="840">
        <v>310</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123</v>
      </c>
      <c r="BW116" s="875"/>
      <c r="BX116" s="875"/>
      <c r="BY116" s="875"/>
      <c r="BZ116" s="875"/>
      <c r="CA116" s="875" t="s">
        <v>424</v>
      </c>
      <c r="CB116" s="875"/>
      <c r="CC116" s="875"/>
      <c r="CD116" s="875"/>
      <c r="CE116" s="875"/>
      <c r="CF116" s="936" t="s">
        <v>123</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27026</v>
      </c>
      <c r="DH116" s="838"/>
      <c r="DI116" s="838"/>
      <c r="DJ116" s="838"/>
      <c r="DK116" s="839"/>
      <c r="DL116" s="840">
        <v>38095</v>
      </c>
      <c r="DM116" s="838"/>
      <c r="DN116" s="838"/>
      <c r="DO116" s="838"/>
      <c r="DP116" s="839"/>
      <c r="DQ116" s="840">
        <v>34877</v>
      </c>
      <c r="DR116" s="838"/>
      <c r="DS116" s="838"/>
      <c r="DT116" s="838"/>
      <c r="DU116" s="839"/>
      <c r="DV116" s="885">
        <v>0.4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1960987</v>
      </c>
      <c r="AB117" s="970"/>
      <c r="AC117" s="970"/>
      <c r="AD117" s="970"/>
      <c r="AE117" s="971"/>
      <c r="AF117" s="972">
        <v>2000213</v>
      </c>
      <c r="AG117" s="970"/>
      <c r="AH117" s="970"/>
      <c r="AI117" s="970"/>
      <c r="AJ117" s="971"/>
      <c r="AK117" s="972">
        <v>2023615</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123</v>
      </c>
      <c r="BW117" s="875"/>
      <c r="BX117" s="875"/>
      <c r="BY117" s="875"/>
      <c r="BZ117" s="875"/>
      <c r="CA117" s="875" t="s">
        <v>123</v>
      </c>
      <c r="CB117" s="875"/>
      <c r="CC117" s="875"/>
      <c r="CD117" s="875"/>
      <c r="CE117" s="875"/>
      <c r="CF117" s="936" t="s">
        <v>425</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424</v>
      </c>
      <c r="DM117" s="838"/>
      <c r="DN117" s="838"/>
      <c r="DO117" s="838"/>
      <c r="DP117" s="839"/>
      <c r="DQ117" s="840" t="s">
        <v>431</v>
      </c>
      <c r="DR117" s="838"/>
      <c r="DS117" s="838"/>
      <c r="DT117" s="838"/>
      <c r="DU117" s="839"/>
      <c r="DV117" s="885" t="s">
        <v>431</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425</v>
      </c>
      <c r="BW118" s="906"/>
      <c r="BX118" s="906"/>
      <c r="BY118" s="906"/>
      <c r="BZ118" s="906"/>
      <c r="CA118" s="906" t="s">
        <v>437</v>
      </c>
      <c r="CB118" s="906"/>
      <c r="CC118" s="906"/>
      <c r="CD118" s="906"/>
      <c r="CE118" s="906"/>
      <c r="CF118" s="936" t="s">
        <v>431</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431</v>
      </c>
      <c r="DM118" s="838"/>
      <c r="DN118" s="838"/>
      <c r="DO118" s="838"/>
      <c r="DP118" s="839"/>
      <c r="DQ118" s="840" t="s">
        <v>425</v>
      </c>
      <c r="DR118" s="838"/>
      <c r="DS118" s="838"/>
      <c r="DT118" s="838"/>
      <c r="DU118" s="839"/>
      <c r="DV118" s="885" t="s">
        <v>123</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431</v>
      </c>
      <c r="AG119" s="956"/>
      <c r="AH119" s="956"/>
      <c r="AI119" s="956"/>
      <c r="AJ119" s="957"/>
      <c r="AK119" s="958" t="s">
        <v>424</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453</v>
      </c>
      <c r="BP119" s="939"/>
      <c r="BQ119" s="943">
        <v>27254660</v>
      </c>
      <c r="BR119" s="906"/>
      <c r="BS119" s="906"/>
      <c r="BT119" s="906"/>
      <c r="BU119" s="906"/>
      <c r="BV119" s="906">
        <v>26942459</v>
      </c>
      <c r="BW119" s="906"/>
      <c r="BX119" s="906"/>
      <c r="BY119" s="906"/>
      <c r="BZ119" s="906"/>
      <c r="CA119" s="906">
        <v>27017452</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424</v>
      </c>
      <c r="DH119" s="821"/>
      <c r="DI119" s="821"/>
      <c r="DJ119" s="821"/>
      <c r="DK119" s="822"/>
      <c r="DL119" s="823" t="s">
        <v>424</v>
      </c>
      <c r="DM119" s="821"/>
      <c r="DN119" s="821"/>
      <c r="DO119" s="821"/>
      <c r="DP119" s="822"/>
      <c r="DQ119" s="823" t="s">
        <v>123</v>
      </c>
      <c r="DR119" s="821"/>
      <c r="DS119" s="821"/>
      <c r="DT119" s="821"/>
      <c r="DU119" s="822"/>
      <c r="DV119" s="909" t="s">
        <v>424</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424</v>
      </c>
      <c r="AB120" s="838"/>
      <c r="AC120" s="838"/>
      <c r="AD120" s="838"/>
      <c r="AE120" s="839"/>
      <c r="AF120" s="840" t="s">
        <v>431</v>
      </c>
      <c r="AG120" s="838"/>
      <c r="AH120" s="838"/>
      <c r="AI120" s="838"/>
      <c r="AJ120" s="839"/>
      <c r="AK120" s="840" t="s">
        <v>123</v>
      </c>
      <c r="AL120" s="838"/>
      <c r="AM120" s="838"/>
      <c r="AN120" s="838"/>
      <c r="AO120" s="839"/>
      <c r="AP120" s="885" t="s">
        <v>424</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2726814</v>
      </c>
      <c r="BR120" s="903"/>
      <c r="BS120" s="903"/>
      <c r="BT120" s="903"/>
      <c r="BU120" s="903"/>
      <c r="BV120" s="903">
        <v>3056289</v>
      </c>
      <c r="BW120" s="903"/>
      <c r="BX120" s="903"/>
      <c r="BY120" s="903"/>
      <c r="BZ120" s="903"/>
      <c r="CA120" s="903">
        <v>3326286</v>
      </c>
      <c r="CB120" s="903"/>
      <c r="CC120" s="903"/>
      <c r="CD120" s="903"/>
      <c r="CE120" s="903"/>
      <c r="CF120" s="927">
        <v>34.200000000000003</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8219304</v>
      </c>
      <c r="DH120" s="903"/>
      <c r="DI120" s="903"/>
      <c r="DJ120" s="903"/>
      <c r="DK120" s="903"/>
      <c r="DL120" s="903">
        <v>7585547</v>
      </c>
      <c r="DM120" s="903"/>
      <c r="DN120" s="903"/>
      <c r="DO120" s="903"/>
      <c r="DP120" s="903"/>
      <c r="DQ120" s="903">
        <v>7162889</v>
      </c>
      <c r="DR120" s="903"/>
      <c r="DS120" s="903"/>
      <c r="DT120" s="903"/>
      <c r="DU120" s="903"/>
      <c r="DV120" s="904">
        <v>73.599999999999994</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437</v>
      </c>
      <c r="AL121" s="838"/>
      <c r="AM121" s="838"/>
      <c r="AN121" s="838"/>
      <c r="AO121" s="839"/>
      <c r="AP121" s="885" t="s">
        <v>431</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5247933</v>
      </c>
      <c r="BR121" s="875"/>
      <c r="BS121" s="875"/>
      <c r="BT121" s="875"/>
      <c r="BU121" s="875"/>
      <c r="BV121" s="875">
        <v>5030204</v>
      </c>
      <c r="BW121" s="875"/>
      <c r="BX121" s="875"/>
      <c r="BY121" s="875"/>
      <c r="BZ121" s="875"/>
      <c r="CA121" s="875">
        <v>4821056</v>
      </c>
      <c r="CB121" s="875"/>
      <c r="CC121" s="875"/>
      <c r="CD121" s="875"/>
      <c r="CE121" s="875"/>
      <c r="CF121" s="936">
        <v>49.5</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t="s">
        <v>424</v>
      </c>
      <c r="DH121" s="875"/>
      <c r="DI121" s="875"/>
      <c r="DJ121" s="875"/>
      <c r="DK121" s="875"/>
      <c r="DL121" s="875" t="s">
        <v>431</v>
      </c>
      <c r="DM121" s="875"/>
      <c r="DN121" s="875"/>
      <c r="DO121" s="875"/>
      <c r="DP121" s="875"/>
      <c r="DQ121" s="875" t="s">
        <v>424</v>
      </c>
      <c r="DR121" s="875"/>
      <c r="DS121" s="875"/>
      <c r="DT121" s="875"/>
      <c r="DU121" s="875"/>
      <c r="DV121" s="852" t="s">
        <v>425</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424</v>
      </c>
      <c r="AG122" s="838"/>
      <c r="AH122" s="838"/>
      <c r="AI122" s="838"/>
      <c r="AJ122" s="839"/>
      <c r="AK122" s="840" t="s">
        <v>431</v>
      </c>
      <c r="AL122" s="838"/>
      <c r="AM122" s="838"/>
      <c r="AN122" s="838"/>
      <c r="AO122" s="839"/>
      <c r="AP122" s="885" t="s">
        <v>425</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18397900</v>
      </c>
      <c r="BR122" s="906"/>
      <c r="BS122" s="906"/>
      <c r="BT122" s="906"/>
      <c r="BU122" s="906"/>
      <c r="BV122" s="906">
        <v>18688352</v>
      </c>
      <c r="BW122" s="906"/>
      <c r="BX122" s="906"/>
      <c r="BY122" s="906"/>
      <c r="BZ122" s="906"/>
      <c r="CA122" s="906">
        <v>19040118</v>
      </c>
      <c r="CB122" s="906"/>
      <c r="CC122" s="906"/>
      <c r="CD122" s="906"/>
      <c r="CE122" s="906"/>
      <c r="CF122" s="907">
        <v>195.5</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9751</v>
      </c>
      <c r="AB123" s="838"/>
      <c r="AC123" s="838"/>
      <c r="AD123" s="838"/>
      <c r="AE123" s="839"/>
      <c r="AF123" s="840">
        <v>2556</v>
      </c>
      <c r="AG123" s="838"/>
      <c r="AH123" s="838"/>
      <c r="AI123" s="838"/>
      <c r="AJ123" s="839"/>
      <c r="AK123" s="840">
        <v>3056</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463</v>
      </c>
      <c r="BP123" s="939"/>
      <c r="BQ123" s="893">
        <v>26372647</v>
      </c>
      <c r="BR123" s="894"/>
      <c r="BS123" s="894"/>
      <c r="BT123" s="894"/>
      <c r="BU123" s="894"/>
      <c r="BV123" s="894">
        <v>26774845</v>
      </c>
      <c r="BW123" s="894"/>
      <c r="BX123" s="894"/>
      <c r="BY123" s="894"/>
      <c r="BZ123" s="894"/>
      <c r="CA123" s="894">
        <v>27187460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123</v>
      </c>
      <c r="AG124" s="838"/>
      <c r="AH124" s="838"/>
      <c r="AI124" s="838"/>
      <c r="AJ124" s="839"/>
      <c r="AK124" s="840" t="s">
        <v>431</v>
      </c>
      <c r="AL124" s="838"/>
      <c r="AM124" s="838"/>
      <c r="AN124" s="838"/>
      <c r="AO124" s="839"/>
      <c r="AP124" s="885" t="s">
        <v>431</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9.1</v>
      </c>
      <c r="BR124" s="892"/>
      <c r="BS124" s="892"/>
      <c r="BT124" s="892"/>
      <c r="BU124" s="892"/>
      <c r="BV124" s="892">
        <v>1.7</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424</v>
      </c>
      <c r="DM124" s="821"/>
      <c r="DN124" s="821"/>
      <c r="DO124" s="821"/>
      <c r="DP124" s="822"/>
      <c r="DQ124" s="823" t="s">
        <v>437</v>
      </c>
      <c r="DR124" s="821"/>
      <c r="DS124" s="821"/>
      <c r="DT124" s="821"/>
      <c r="DU124" s="822"/>
      <c r="DV124" s="909" t="s">
        <v>123</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425</v>
      </c>
      <c r="AB125" s="838"/>
      <c r="AC125" s="838"/>
      <c r="AD125" s="838"/>
      <c r="AE125" s="839"/>
      <c r="AF125" s="840" t="s">
        <v>123</v>
      </c>
      <c r="AG125" s="838"/>
      <c r="AH125" s="838"/>
      <c r="AI125" s="838"/>
      <c r="AJ125" s="839"/>
      <c r="AK125" s="840" t="s">
        <v>425</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425</v>
      </c>
      <c r="DM125" s="903"/>
      <c r="DN125" s="903"/>
      <c r="DO125" s="903"/>
      <c r="DP125" s="903"/>
      <c r="DQ125" s="903" t="s">
        <v>425</v>
      </c>
      <c r="DR125" s="903"/>
      <c r="DS125" s="903"/>
      <c r="DT125" s="903"/>
      <c r="DU125" s="903"/>
      <c r="DV125" s="904" t="s">
        <v>425</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79789</v>
      </c>
      <c r="AB126" s="838"/>
      <c r="AC126" s="838"/>
      <c r="AD126" s="838"/>
      <c r="AE126" s="839"/>
      <c r="AF126" s="840">
        <v>195495</v>
      </c>
      <c r="AG126" s="838"/>
      <c r="AH126" s="838"/>
      <c r="AI126" s="838"/>
      <c r="AJ126" s="839"/>
      <c r="AK126" s="840">
        <v>83254</v>
      </c>
      <c r="AL126" s="838"/>
      <c r="AM126" s="838"/>
      <c r="AN126" s="838"/>
      <c r="AO126" s="839"/>
      <c r="AP126" s="885">
        <v>0.9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425</v>
      </c>
      <c r="DM126" s="875"/>
      <c r="DN126" s="875"/>
      <c r="DO126" s="875"/>
      <c r="DP126" s="875"/>
      <c r="DQ126" s="875" t="s">
        <v>123</v>
      </c>
      <c r="DR126" s="875"/>
      <c r="DS126" s="875"/>
      <c r="DT126" s="875"/>
      <c r="DU126" s="875"/>
      <c r="DV126" s="852" t="s">
        <v>425</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425</v>
      </c>
      <c r="AB127" s="838"/>
      <c r="AC127" s="838"/>
      <c r="AD127" s="838"/>
      <c r="AE127" s="839"/>
      <c r="AF127" s="840" t="s">
        <v>425</v>
      </c>
      <c r="AG127" s="838"/>
      <c r="AH127" s="838"/>
      <c r="AI127" s="838"/>
      <c r="AJ127" s="839"/>
      <c r="AK127" s="840" t="s">
        <v>425</v>
      </c>
      <c r="AL127" s="838"/>
      <c r="AM127" s="838"/>
      <c r="AN127" s="838"/>
      <c r="AO127" s="839"/>
      <c r="AP127" s="885" t="s">
        <v>425</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424</v>
      </c>
      <c r="DM127" s="875"/>
      <c r="DN127" s="875"/>
      <c r="DO127" s="875"/>
      <c r="DP127" s="875"/>
      <c r="DQ127" s="875" t="s">
        <v>425</v>
      </c>
      <c r="DR127" s="875"/>
      <c r="DS127" s="875"/>
      <c r="DT127" s="875"/>
      <c r="DU127" s="875"/>
      <c r="DV127" s="852" t="s">
        <v>431</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456016</v>
      </c>
      <c r="AB128" s="859"/>
      <c r="AC128" s="859"/>
      <c r="AD128" s="859"/>
      <c r="AE128" s="860"/>
      <c r="AF128" s="861">
        <v>410218</v>
      </c>
      <c r="AG128" s="859"/>
      <c r="AH128" s="859"/>
      <c r="AI128" s="859"/>
      <c r="AJ128" s="860"/>
      <c r="AK128" s="861">
        <v>443206</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431</v>
      </c>
      <c r="BG128" s="845"/>
      <c r="BH128" s="845"/>
      <c r="BI128" s="845"/>
      <c r="BJ128" s="845"/>
      <c r="BK128" s="845"/>
      <c r="BL128" s="868"/>
      <c r="BM128" s="844">
        <v>13.16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424</v>
      </c>
      <c r="DH128" s="849"/>
      <c r="DI128" s="849"/>
      <c r="DJ128" s="849"/>
      <c r="DK128" s="849"/>
      <c r="DL128" s="849" t="s">
        <v>431</v>
      </c>
      <c r="DM128" s="849"/>
      <c r="DN128" s="849"/>
      <c r="DO128" s="849"/>
      <c r="DP128" s="849"/>
      <c r="DQ128" s="849" t="s">
        <v>431</v>
      </c>
      <c r="DR128" s="849"/>
      <c r="DS128" s="849"/>
      <c r="DT128" s="849"/>
      <c r="DU128" s="849"/>
      <c r="DV128" s="850" t="s">
        <v>431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10916079</v>
      </c>
      <c r="AB129" s="838"/>
      <c r="AC129" s="838"/>
      <c r="AD129" s="838"/>
      <c r="AE129" s="839"/>
      <c r="AF129" s="840">
        <v>10987420</v>
      </c>
      <c r="AG129" s="838"/>
      <c r="AH129" s="838"/>
      <c r="AI129" s="838"/>
      <c r="AJ129" s="839"/>
      <c r="AK129" s="840">
        <v>11176260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123</v>
      </c>
      <c r="BG129" s="828"/>
      <c r="BH129" s="828"/>
      <c r="BI129" s="828"/>
      <c r="BJ129" s="828"/>
      <c r="BK129" s="828"/>
      <c r="BL129" s="829"/>
      <c r="BM129" s="827">
        <v>18.16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1300913</v>
      </c>
      <c r="AB130" s="838"/>
      <c r="AC130" s="838"/>
      <c r="AD130" s="838"/>
      <c r="AE130" s="839"/>
      <c r="AF130" s="840">
        <v>1385706</v>
      </c>
      <c r="AG130" s="838"/>
      <c r="AH130" s="838"/>
      <c r="AI130" s="838"/>
      <c r="AJ130" s="839"/>
      <c r="AK130" s="840">
        <v>1439282</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9615166</v>
      </c>
      <c r="AB131" s="821"/>
      <c r="AC131" s="821"/>
      <c r="AD131" s="821"/>
      <c r="AE131" s="822"/>
      <c r="AF131" s="823">
        <v>9601714</v>
      </c>
      <c r="AG131" s="821"/>
      <c r="AH131" s="821"/>
      <c r="AI131" s="821"/>
      <c r="AJ131" s="822"/>
      <c r="AK131" s="823">
        <v>9736978</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2.122253035</v>
      </c>
      <c r="AB132" s="801"/>
      <c r="AC132" s="801"/>
      <c r="AD132" s="801"/>
      <c r="AE132" s="802"/>
      <c r="AF132" s="803">
        <v>2.1276305459999998</v>
      </c>
      <c r="AG132" s="801"/>
      <c r="AH132" s="801"/>
      <c r="AI132" s="801"/>
      <c r="AJ132" s="802"/>
      <c r="AK132" s="803">
        <v>1.449392204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2.5</v>
      </c>
      <c r="AB133" s="780"/>
      <c r="AC133" s="780"/>
      <c r="AD133" s="780"/>
      <c r="AE133" s="781"/>
      <c r="AF133" s="779">
        <v>2.2999999999999998</v>
      </c>
      <c r="AG133" s="780"/>
      <c r="AH133" s="780"/>
      <c r="AI133" s="780"/>
      <c r="AJ133" s="781"/>
      <c r="AK133" s="779">
        <v>1.8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UG8Vh4jeHv6UQ+NiabwRaBY57MS4UAPjzWeA73AjN7fJDHDIZHXEo4m2xhWG6b273KfJJiFcNUdtfVAJH4rJQ==" saltValue="vG+JJhG+hhiPxR+WiZ/F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CD65+2frUw4VWcoDJrpPXYXuU42zGBb9e3slWdZo3/xAPhXR7Mg73Oaq2P6stIW4+NmyR3mJPXOdWGLl/Y/EA==" saltValue="kQlbePRr7jMHfp2sORhnU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L9NkcD+QZQr03xZ+aWJcG9rEzBUhzmVUeKHDp/ucxXl6KJSfPB/9pj/ofgVuFkwe4GkKSJ2Xw0CsMFhnaqEfw==" saltValue="SL/LLtlmiQjXJROSPyu19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3392414</v>
      </c>
      <c r="AP9" s="292">
        <v>59563</v>
      </c>
      <c r="AQ9" s="293">
        <v>57316</v>
      </c>
      <c r="AR9" s="294">
        <v>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231972</v>
      </c>
      <c r="AP10" s="295">
        <v>4073</v>
      </c>
      <c r="AQ10" s="296">
        <v>3762</v>
      </c>
      <c r="AR10" s="297">
        <v>8.3000000000000007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708027</v>
      </c>
      <c r="AP11" s="295">
        <v>12431</v>
      </c>
      <c r="AQ11" s="296">
        <v>6408</v>
      </c>
      <c r="AR11" s="297">
        <v>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891</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170107</v>
      </c>
      <c r="AP14" s="295">
        <v>2987</v>
      </c>
      <c r="AQ14" s="296">
        <v>2694</v>
      </c>
      <c r="AR14" s="297">
        <v>10.9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35413</v>
      </c>
      <c r="AP15" s="295">
        <v>622</v>
      </c>
      <c r="AQ15" s="296">
        <v>1362</v>
      </c>
      <c r="AR15" s="297">
        <v>-54.3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-342501</v>
      </c>
      <c r="AP16" s="295">
        <v>-6014</v>
      </c>
      <c r="AQ16" s="296">
        <v>-4530</v>
      </c>
      <c r="AR16" s="297">
        <v>32.799999999999997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4195432</v>
      </c>
      <c r="AP17" s="295">
        <v>73662</v>
      </c>
      <c r="AQ17" s="296">
        <v>67903</v>
      </c>
      <c r="AR17" s="297">
        <v>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6.2</v>
      </c>
      <c r="AP21" s="308">
        <v>6.2</v>
      </c>
      <c r="AQ21" s="309">
        <v>0</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100.4</v>
      </c>
      <c r="AP22" s="313">
        <v>98.7</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1166060</v>
      </c>
      <c r="AP32" s="322">
        <v>20473</v>
      </c>
      <c r="AQ32" s="323">
        <v>34720</v>
      </c>
      <c r="AR32" s="324">
        <v>-41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v>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22</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678743</v>
      </c>
      <c r="AP35" s="322">
        <v>11917</v>
      </c>
      <c r="AQ35" s="323">
        <v>9232</v>
      </c>
      <c r="AR35" s="324">
        <v>29.1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92192</v>
      </c>
      <c r="AP36" s="322">
        <v>1619</v>
      </c>
      <c r="AQ36" s="323">
        <v>2017</v>
      </c>
      <c r="AR36" s="324">
        <v>-19.7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86310</v>
      </c>
      <c r="AP37" s="322">
        <v>1515</v>
      </c>
      <c r="AQ37" s="323">
        <v>1146</v>
      </c>
      <c r="AR37" s="324">
        <v>32.200000000000003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310</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-443206</v>
      </c>
      <c r="AP39" s="322">
        <v>-7782</v>
      </c>
      <c r="AQ39" s="323">
        <v>-6713</v>
      </c>
      <c r="AR39" s="324">
        <v>15.9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-1439282</v>
      </c>
      <c r="AP40" s="322">
        <v>-25271</v>
      </c>
      <c r="AQ40" s="323">
        <v>-28519</v>
      </c>
      <c r="AR40" s="324">
        <v>-11.4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141127</v>
      </c>
      <c r="AP41" s="322">
        <v>2478</v>
      </c>
      <c r="AQ41" s="323">
        <v>11906</v>
      </c>
      <c r="AR41" s="324">
        <v>-79.2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1764961</v>
      </c>
      <c r="AN51" s="344">
        <v>32493</v>
      </c>
      <c r="AO51" s="345">
        <v>10.199999999999999</v>
      </c>
      <c r="AP51" s="346">
        <v>63956</v>
      </c>
      <c r="AQ51" s="347">
        <v>25.7</v>
      </c>
      <c r="AR51" s="348">
        <v>-15.5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398296</v>
      </c>
      <c r="AN52" s="352">
        <v>7333</v>
      </c>
      <c r="AO52" s="353">
        <v>-24</v>
      </c>
      <c r="AP52" s="354">
        <v>29239</v>
      </c>
      <c r="AQ52" s="355">
        <v>8.8000000000000007</v>
      </c>
      <c r="AR52" s="356">
        <v>-32.799999999999997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2494536</v>
      </c>
      <c r="AN53" s="344">
        <v>45906</v>
      </c>
      <c r="AO53" s="345">
        <v>41.3</v>
      </c>
      <c r="AP53" s="346">
        <v>66255</v>
      </c>
      <c r="AQ53" s="347">
        <v>3.6</v>
      </c>
      <c r="AR53" s="348">
        <v>37.700000000000003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701309</v>
      </c>
      <c r="AN54" s="352">
        <v>12906</v>
      </c>
      <c r="AO54" s="353">
        <v>76</v>
      </c>
      <c r="AP54" s="354">
        <v>31822</v>
      </c>
      <c r="AQ54" s="355">
        <v>8.8000000000000007</v>
      </c>
      <c r="AR54" s="356">
        <v>67.2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1094337</v>
      </c>
      <c r="AN55" s="344">
        <v>19954</v>
      </c>
      <c r="AO55" s="345">
        <v>-56.5</v>
      </c>
      <c r="AP55" s="346">
        <v>47278</v>
      </c>
      <c r="AQ55" s="347">
        <v>-28.6</v>
      </c>
      <c r="AR55" s="348">
        <v>-27.9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591654</v>
      </c>
      <c r="AN56" s="352">
        <v>10788</v>
      </c>
      <c r="AO56" s="353">
        <v>-16.399999999999999</v>
      </c>
      <c r="AP56" s="354">
        <v>24096</v>
      </c>
      <c r="AQ56" s="355">
        <v>-24.3</v>
      </c>
      <c r="AR56" s="356">
        <v>7.9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1595901</v>
      </c>
      <c r="AN57" s="344">
        <v>28636</v>
      </c>
      <c r="AO57" s="345">
        <v>43.5</v>
      </c>
      <c r="AP57" s="346">
        <v>44504</v>
      </c>
      <c r="AQ57" s="347">
        <v>-5.9</v>
      </c>
      <c r="AR57" s="348">
        <v>49.4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503653</v>
      </c>
      <c r="AN58" s="352">
        <v>9037</v>
      </c>
      <c r="AO58" s="353">
        <v>-16.2</v>
      </c>
      <c r="AP58" s="354">
        <v>25876</v>
      </c>
      <c r="AQ58" s="355">
        <v>7.4</v>
      </c>
      <c r="AR58" s="356">
        <v>-23.6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1384277</v>
      </c>
      <c r="AN59" s="344">
        <v>24305</v>
      </c>
      <c r="AO59" s="345">
        <v>-15.1</v>
      </c>
      <c r="AP59" s="346">
        <v>47820</v>
      </c>
      <c r="AQ59" s="347">
        <v>7.5</v>
      </c>
      <c r="AR59" s="348">
        <v>-22.6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465327</v>
      </c>
      <c r="AN60" s="352">
        <v>8170</v>
      </c>
      <c r="AO60" s="353">
        <v>-9.6</v>
      </c>
      <c r="AP60" s="354">
        <v>25855</v>
      </c>
      <c r="AQ60" s="355">
        <v>-0.1</v>
      </c>
      <c r="AR60" s="356">
        <v>-9.5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1666802</v>
      </c>
      <c r="AN61" s="359">
        <v>30259</v>
      </c>
      <c r="AO61" s="360">
        <v>4.7</v>
      </c>
      <c r="AP61" s="361">
        <v>53963</v>
      </c>
      <c r="AQ61" s="362">
        <v>0.5</v>
      </c>
      <c r="AR61" s="348">
        <v>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532048</v>
      </c>
      <c r="AN62" s="352">
        <v>9647</v>
      </c>
      <c r="AO62" s="353">
        <v>2</v>
      </c>
      <c r="AP62" s="354">
        <v>27378</v>
      </c>
      <c r="AQ62" s="355">
        <v>0.1</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XuPStdhV5L4F3R3vE9aO8x615+Ppk9Pa9P82oT3fM8jFxAFXTRj+U0fBhbo40Vzo8H5PZXYD4ckREDgzRGPLg==" saltValue="BGs6MidPE+dfgzLjGNc0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5F9XyBte3wzfqsLfq6JxdW+7wCG7XxytNLw6lINMa8DbdlKuTFkuFqdcPRQ1v826mDoiTRxhtuU0Zi6H5R4Hw==" saltValue="tENU22Bg1v3E1erAcSA7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fW5ixRG1jyIBbY15LfK/N4ojqJgotRbZ38A6WqIgwMGR4+392oT1T+m1I4svARErSDC5xPvq3OyQ8B7qfnTQA==" saltValue="mddVn4numnDM0hGcOwCx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20.18</v>
      </c>
      <c r="G47" s="12">
        <v>20.14</v>
      </c>
      <c r="H47" s="12">
        <v>19.850000000000001</v>
      </c>
      <c r="I47" s="12">
        <v>19.75</v>
      </c>
      <c r="J47" s="13">
        <v>17.66</v>
      </c>
    </row>
    <row r="48" spans="2:10" ht="57.75" customHeight="1">
      <c r="B48" s="14"/>
      <c r="C48" s="1214" t="s">
        <v>4</v>
      </c>
      <c r="D48" s="1214"/>
      <c r="E48" s="1215"/>
      <c r="F48" s="15">
        <v>4.8899999999999997</v>
      </c>
      <c r="G48" s="16">
        <v>4.01</v>
      </c>
      <c r="H48" s="16">
        <v>7</v>
      </c>
      <c r="I48" s="16">
        <v>6.67</v>
      </c>
      <c r="J48" s="17">
        <v>4.58</v>
      </c>
    </row>
    <row r="49" spans="2:10" ht="57.75" customHeight="1" thickBot="1">
      <c r="B49" s="18"/>
      <c r="C49" s="1216" t="s">
        <v>5</v>
      </c>
      <c r="D49" s="1216"/>
      <c r="E49" s="1217"/>
      <c r="F49" s="19">
        <v>1.1599999999999999</v>
      </c>
      <c r="G49" s="20" t="s">
        <v>549</v>
      </c>
      <c r="H49" s="20">
        <v>3.22</v>
      </c>
      <c r="I49" s="20" t="s">
        <v>550</v>
      </c>
      <c r="J49" s="21" t="s">
        <v>551</v>
      </c>
    </row>
    <row r="50" spans="2:10" ht="13.5" customHeight="1"/>
    <row r="51" spans="2:10" ht="13.5" hidden="1" customHeight="1"/>
    <row r="52" spans="2:10" ht="13.5" hidden="1" customHeight="1"/>
    <row r="53" spans="2:10" ht="13.5" hidden="1" customHeight="1"/>
  </sheetData>
  <sheetProtection algorithmName="SHA-512" hashValue="l31bk41DsTzzsfMTM5j7d0qcKarxPrSrqDdJFTmPtwp+3Dnrfo4cxSVLsQZ7etm+4g9MOd9dc2CSGG8kpjL1XQ==" saltValue="OxJdXn95kXdkYCtUgx2m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