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元年度決算\02 ①３月公表分【㉙～新規】\06 最終版【ＨＰアップ用】\"/>
    </mc:Choice>
  </mc:AlternateContent>
  <xr:revisionPtr revIDLastSave="0" documentId="13_ncr:1_{09921A3A-D49A-47D7-A28B-44CFA72D7E98}" xr6:coauthVersionLast="36" xr6:coauthVersionMax="36" xr10:uidLastSave="{00000000-0000-0000-0000-000000000000}"/>
  <bookViews>
    <workbookView xWindow="0" yWindow="0" windowWidth="28800" windowHeight="103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AM35" i="10"/>
  <c r="C35" i="10"/>
  <c r="BW34" i="10"/>
  <c r="C34" i="10"/>
  <c r="BW35" i="10" l="1"/>
  <c r="BW36" i="10" s="1"/>
  <c r="BW37" i="10" s="1"/>
  <c r="BW38" i="10" s="1"/>
  <c r="BW39" i="10" s="1"/>
  <c r="BW40" i="10" s="1"/>
  <c r="BW41" i="10" s="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U35" i="10"/>
  <c r="U36" i="10" s="1"/>
  <c r="BE34" i="10" s="1"/>
  <c r="AM34" i="10"/>
</calcChain>
</file>

<file path=xl/sharedStrings.xml><?xml version="1.0" encoding="utf-8"?>
<sst xmlns="http://schemas.openxmlformats.org/spreadsheetml/2006/main" count="1063" uniqueCount="600">
  <si>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</si>
  <si>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</si>
  <si>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</si>
  <si>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</si>
  <si>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</si>
  <si>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</si>
  <si>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</si>
  <si>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</si>
  <si>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</si>
  <si>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</si>
  <si>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</si>
  <si>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</si>
  <si>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</si>
  <si>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</si>
  <si>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</si>
  <si>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</si>
  <si>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</si>
  <si>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</si>
  <si>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</si>
  <si>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</si>
  <si>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</si>
  <si>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</si>
  <si>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</si>
  <si>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</si>
  <si>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</si>
  <si>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</si>
  <si>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</si>
  <si>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</si>
  <si>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</si>
  <si>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</si>
  <si>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</si>
  <si>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</si>
  <si>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</si>
  <si>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</si>
  <si>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</si>
  <si>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</si>
  <si>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</si>
  <si>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</si>
  <si>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</si>
  <si>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</si>
  <si>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</si>
  <si>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</si>
  <si>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</si>
  <si>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</si>
  <si>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</si>
  <si>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</si>
  <si>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</si>
  <si>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</si>
  <si>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</si>
  <si>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</si>
  <si>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</si>
  <si>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</si>
  <si>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</si>
  <si>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</si>
  <si>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</si>
  <si>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</si>
  <si>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</si>
  <si>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</si>
  <si>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</si>
  <si>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</si>
  <si>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</si>
  <si>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</si>
  <si>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</si>
  <si>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</si>
  <si>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</si>
  <si>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</si>
  <si>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</si>
  <si>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</si>
  <si>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</si>
  <si>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</si>
  <si>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</si>
  <si>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</si>
  <si>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</si>
  <si>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</si>
  <si>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</si>
  <si>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</si>
  <si>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</si>
  <si>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</si>
  <si>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</si>
  <si>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</si>
  <si>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</si>
  <si>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</si>
  <si>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</si>
  <si>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</si>
  <si>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</si>
  <si>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</si>
  <si>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</si>
  <si>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</si>
  <si>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</si>
  <si>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</si>
  <si>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</si>
  <si>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</si>
  <si>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</si>
  <si>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</si>
  <si>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</si>
  <si>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</si>
  <si>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</si>
  <si>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</si>
  <si>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向日市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</si>
  <si>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</si>
  <si>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</si>
  <si>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</si>
  <si>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</si>
  <si>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</si>
  <si>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</si>
  <si>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</si>
  <si>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</si>
  <si>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</si>
  <si>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</si>
  <si>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</si>
  <si>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</si>
  <si>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</si>
  <si>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</si>
  <si>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</si>
  <si>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</si>
  <si>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</si>
  <si>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</si>
  <si>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</si>
  <si>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</si>
  <si>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</si>
  <si>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</si>
  <si>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</si>
  <si>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</si>
  <si>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</si>
  <si>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</si>
  <si>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</si>
  <si>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</si>
  <si>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</si>
  <si>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</si>
  <si>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</si>
  <si>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</si>
  <si>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</si>
  <si>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</si>
  <si>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</si>
  <si>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</si>
  <si>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</si>
  <si>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</si>
  <si>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</si>
  <si>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</si>
  <si>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</si>
  <si>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</si>
  <si>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</si>
  <si>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</si>
  <si>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</si>
  <si>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</si>
  <si>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</si>
  <si>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</si>
  <si>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</si>
  <si>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</si>
  <si>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</si>
  <si>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</si>
  <si>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</si>
  <si>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</si>
  <si>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</si>
  <si>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</si>
  <si>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</si>
  <si>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</si>
  <si>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</si>
  <si>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</si>
  <si>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</si>
  <si>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</si>
  <si>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</si>
  <si>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</si>
  <si>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</si>
  <si>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</si>
  <si>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</si>
  <si>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</si>
  <si>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</si>
  <si>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</si>
  <si>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</si>
  <si>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</si>
  <si>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</si>
  <si>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</si>
  <si>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</si>
  <si>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</si>
  <si>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</si>
  <si>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</si>
  <si>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</si>
  <si>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</si>
  <si>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</si>
  <si>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</si>
  <si>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</si>
  <si>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</si>
  <si>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</si>
  <si>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</si>
  <si>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</si>
  <si>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</si>
  <si>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</si>
  <si>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</si>
  <si>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</si>
  <si>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</si>
  <si>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</si>
  <si>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</si>
  <si>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</si>
  <si>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</si>
  <si>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</si>
  <si>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</si>
  <si>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</si>
  <si>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</si>
  <si>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</si>
  <si>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</si>
  <si>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</si>
  <si>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</si>
  <si>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</si>
  <si>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</si>
  <si>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</si>
  <si>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</si>
  <si>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</si>
  <si>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</si>
  <si>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</si>
  <si>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</si>
  <si>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京都府向日市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</si>
  <si>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</si>
  <si>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</si>
  <si>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</si>
  <si>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</si>
  <si>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</si>
  <si>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</si>
  <si>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</si>
  <si>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</si>
  <si>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</si>
  <si>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</si>
  <si>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</si>
  <si>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</si>
  <si>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</si>
  <si>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</si>
  <si>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</si>
  <si>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</si>
  <si>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</si>
  <si>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</si>
  <si>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</si>
  <si>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</si>
  <si>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</si>
  <si>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</si>
  <si>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</si>
  <si>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</si>
  <si>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</si>
  <si>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</si>
  <si>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</si>
  <si>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</si>
  <si>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</si>
  <si>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</si>
  <si>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</si>
  <si>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</si>
  <si>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</si>
  <si>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</si>
  <si>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</si>
  <si>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</si>
  <si>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</si>
  <si>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</si>
  <si>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</si>
  <si>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</si>
  <si>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</si>
  <si>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</si>
  <si>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</si>
  <si>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</si>
  <si>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</si>
  <si>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</si>
  <si>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</si>
  <si>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</si>
  <si>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</si>
  <si>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</si>
  <si>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</si>
  <si>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</si>
  <si>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</si>
  <si>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</si>
  <si>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</si>
  <si>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</si>
  <si>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</si>
  <si>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</si>
  <si>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</si>
  <si>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</si>
  <si>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</si>
  <si>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</si>
  <si>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</si>
  <si>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</si>
  <si>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</si>
  <si>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</si>
  <si>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</si>
  <si>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</si>
  <si>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</si>
  <si>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</si>
  <si>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</si>
  <si>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</si>
  <si>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</si>
  <si>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</si>
  <si>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</si>
  <si>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</si>
  <si>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</si>
  <si>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</si>
  <si>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</si>
  <si>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</si>
  <si>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</si>
  <si>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</si>
  <si>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</si>
  <si>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</si>
  <si>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</si>
  <si>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</si>
  <si>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</si>
  <si>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</si>
  <si>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</si>
  <si>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</si>
  <si>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</si>
  <si>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</si>
  <si>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</si>
  <si>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</si>
  <si>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</si>
  <si>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</si>
  <si>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</si>
  <si>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</si>
  <si>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</si>
  <si>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</si>
  <si>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</si>
  <si>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</si>
  <si>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</si>
  <si>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</si>
  <si>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</si>
  <si>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</si>
  <si>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</si>
  <si>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</si>
  <si>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</si>
  <si>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</si>
  <si>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</si>
  <si>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</si>
  <si>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</si>
  <si>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</si>
  <si>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</si>
  <si>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</si>
  <si>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</si>
  <si>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</si>
  <si>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</si>
  <si>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</si>
  <si>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</si>
  <si>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</si>
  <si>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</si>
  <si>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</si>
  <si>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</si>
  <si>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</si>
  <si>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</si>
  <si>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</si>
  <si>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</si>
  <si>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</si>
  <si>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</si>
  <si>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</si>
  <si>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</si>
  <si>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</si>
  <si>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</si>
  <si>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</si>
  <si>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</si>
  <si>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</si>
  <si>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</si>
  <si>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</si>
  <si>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</si>
  <si>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</si>
  <si>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</si>
  <si>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</si>
  <si>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</si>
  <si>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</si>
  <si>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</si>
  <si>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</si>
  <si>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</si>
  <si>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</si>
  <si>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</si>
  <si>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</si>
  <si>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</si>
  <si>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</si>
  <si>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京都府向日市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</si>
  <si>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</si>
  <si>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</si>
  <si>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</si>
  <si>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</si>
  <si>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</si>
  <si>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</si>
  <si>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</si>
  <si>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</si>
  <si>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</si>
  <si>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</si>
  <si>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</si>
  <si>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</si>
  <si>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</si>
  <si>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</si>
  <si>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</si>
  <si>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</si>
  <si>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</si>
  <si>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</si>
  <si>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</si>
  <si>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</si>
  <si>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</si>
  <si>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</si>
  <si>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</si>
  <si>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</si>
  <si>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</si>
  <si>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</si>
  <si>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</si>
  <si>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</si>
  <si>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</si>
  <si>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</si>
  <si>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</si>
  <si>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</si>
  <si>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</si>
  <si>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</si>
  <si>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</si>
  <si>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</si>
  <si>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</si>
  <si>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</si>
  <si>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</si>
  <si>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</si>
  <si>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</si>
  <si>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</si>
  <si>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</si>
  <si>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</si>
  <si>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</si>
  <si>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</si>
  <si>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</si>
  <si>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</si>
  <si>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</si>
  <si>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</si>
  <si>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</si>
  <si>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</si>
  <si>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</si>
  <si>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</si>
  <si>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</si>
  <si>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</si>
  <si>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</si>
  <si>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</si>
  <si>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</si>
  <si>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</si>
  <si>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</si>
  <si>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</si>
  <si>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</si>
  <si>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</si>
  <si>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</si>
  <si>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</si>
  <si>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</si>
  <si>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</si>
  <si>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</si>
  <si>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</si>
  <si>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</si>
  <si>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</si>
  <si>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</si>
  <si>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</si>
  <si>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</si>
  <si>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</si>
  <si>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</si>
  <si>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</si>
  <si>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</si>
  <si>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</si>
  <si>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</si>
  <si>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</si>
  <si>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</si>
  <si>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</si>
  <si>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</si>
  <si>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</si>
  <si>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</si>
  <si>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</si>
  <si>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</si>
  <si>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</si>
  <si>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</si>
  <si>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</si>
  <si>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</si>
  <si>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</si>
  <si>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</si>
  <si>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</si>
  <si>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</si>
  <si>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</si>
  <si>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</si>
  <si>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</si>
  <si>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</si>
  <si>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</si>
  <si>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</si>
  <si>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</si>
  <si>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</si>
  <si>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</si>
  <si>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</si>
  <si>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</si>
  <si>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</si>
  <si>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</si>
  <si>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</si>
  <si>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</si>
  <si>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</si>
  <si>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</si>
  <si>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</si>
  <si>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</si>
  <si>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</si>
  <si>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</si>
  <si>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</si>
  <si>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</si>
  <si>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</si>
  <si>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</si>
  <si>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</si>
  <si>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</si>
  <si>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</si>
  <si>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</si>
  <si>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</si>
  <si>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</si>
  <si>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</si>
  <si>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</si>
  <si>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</si>
  <si>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</si>
  <si>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</si>
  <si>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</si>
  <si>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</si>
  <si>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</si>
  <si>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</si>
  <si>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</si>
  <si>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</si>
  <si>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</si>
  <si>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</si>
  <si>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</si>
  <si>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</si>
  <si>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</si>
  <si>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</si>
  <si>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</si>
  <si>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</si>
  <si>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</si>
  <si>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</si>
  <si>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</si>
  <si>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</si>
  <si>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</si>
  <si>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</si>
  <si>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</si>
  <si>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</si>
  <si>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</si>
  <si>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</si>
  <si>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</si>
  <si>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</si>
  <si>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</si>
  <si>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</si>
  <si>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</si>
  <si>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</si>
  <si>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</si>
  <si>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</si>
  <si>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</si>
  <si>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</si>
  <si>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</si>
  <si>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</si>
  <si>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</si>
  <si>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</si>
  <si>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</si>
  <si>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</si>
  <si>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</si>
  <si>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</si>
  <si>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</si>
  <si>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</si>
  <si>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</si>
  <si>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</si>
  <si>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</si>
  <si>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</si>
  <si>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</si>
  <si>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</si>
  <si>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</si>
  <si>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</si>
  <si>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</si>
  <si>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</si>
  <si>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</si>
  <si>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</si>
  <si>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</si>
  <si>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</si>
  <si>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</si>
  <si>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</si>
  <si>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</si>
  <si>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</si>
  <si>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</si>
  <si>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</si>
  <si>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0.26</t>
  </si>
  <si>
    <t>▲ 3.73</t>
  </si>
  <si>
    <t>水道事業会計</t>
  </si>
  <si>
    <t>一般会計</t>
  </si>
  <si>
    <t>介護保険事業特別会計</t>
  </si>
  <si>
    <t>国民健康保険事業特別会計</t>
  </si>
  <si>
    <t>▲ 1.09</t>
  </si>
  <si>
    <t>後期高齢者医療特別会計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</si>
  <si>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</si>
  <si>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</si>
  <si>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</si>
  <si>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</si>
  <si>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</si>
  <si>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</si>
  <si>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</si>
  <si>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</si>
  <si>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</si>
  <si>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乙訓土地開発公社</t>
  </si>
  <si>
    <t>向日市スポーツ文化協会</t>
  </si>
  <si>
    <t>向日市埋蔵文化財センター</t>
  </si>
  <si>
    <t>向日市水道メンテナンス</t>
  </si>
  <si>
    <t>-</t>
    <phoneticPr fontId="2"/>
  </si>
  <si>
    <t>乙訓環境衛生組合(一般会計)</t>
  </si>
  <si>
    <t>乙訓消防組合(一般会計)</t>
  </si>
  <si>
    <t>乙訓福祉施設事務組合(一般会計)</t>
  </si>
  <si>
    <t>京都府自治会館管理組合(一般会計)</t>
  </si>
  <si>
    <t>京都府市町村職員退職手当組合(一般会計)</t>
  </si>
  <si>
    <t>京都府後期高齢者医療広域連合(一般会計)</t>
  </si>
  <si>
    <t>京都府後期高齢者医療広域連合(特別会計)</t>
  </si>
  <si>
    <t>京都地方税機構(一般会計)</t>
  </si>
  <si>
    <t>-</t>
    <phoneticPr fontId="2"/>
  </si>
  <si>
    <t>公共施設整備基金</t>
    <rPh sb="0" eb="2">
      <t>コウキョウ</t>
    </rPh>
    <rPh sb="2" eb="4">
      <t>シセツ</t>
    </rPh>
    <rPh sb="4" eb="6">
      <t>セイビ</t>
    </rPh>
    <rPh sb="6" eb="8">
      <t>キキン</t>
    </rPh>
    <phoneticPr fontId="19"/>
  </si>
  <si>
    <t>公園整備基金</t>
    <rPh sb="0" eb="2">
      <t>コウエン</t>
    </rPh>
    <rPh sb="2" eb="4">
      <t>セイビ</t>
    </rPh>
    <rPh sb="4" eb="6">
      <t>キキン</t>
    </rPh>
    <phoneticPr fontId="19"/>
  </si>
  <si>
    <t>ふるさと向日市応援基金</t>
    <phoneticPr fontId="19"/>
  </si>
  <si>
    <t>文化振興基金</t>
    <phoneticPr fontId="2"/>
  </si>
  <si>
    <t>社会福祉基金</t>
    <rPh sb="0" eb="2">
      <t>シャカイ</t>
    </rPh>
    <rPh sb="2" eb="4">
      <t>フクシ</t>
    </rPh>
    <rPh sb="4" eb="6">
      <t>キキン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</si>
</sst>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EC4F-44D5-9EA7-EDE5AEB38B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19954</c:v>
                </c:pt>
                <c:pt idx="1">
                  <c:v>28636</c:v>
                </c:pt>
                <c:pt idx="2">
                  <c:v>24305</c:v>
                </c:pt>
                <c:pt idx="3">
                  <c:v>33732</c:v>
                </c:pt>
                <c:pt idx="4">
                  <c:v>31435</c:v>
                </c:pt>
              </c:numCache>
            </c:numRef>
          </c:val>
          <c:smooth val="0"/>
          <c:extLst>
            <c:ext xmlns:c16="http://schemas.microsoft.com/office/drawing/2014/chart" uri="{C3380CC4-5D6E-409C-BE32-E72D297353CC}">
              <c16:uniqueId val="{00000001-EC4F-44D5-9EA7-EDE5AEB38B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c:v>
                </c:pt>
                <c:pt idx="1">
                  <c:v>6.67</c:v>
                </c:pt>
                <c:pt idx="2">
                  <c:v>4.58</c:v>
                </c:pt>
                <c:pt idx="3">
                  <c:v>5.31</c:v>
                </c:pt>
                <c:pt idx="4">
                  <c:v>5.55</c:v>
                </c:pt>
              </c:numCache>
            </c:numRef>
          </c:val>
          <c:extLst>
            <c:ext xmlns:c16="http://schemas.microsoft.com/office/drawing/2014/chart" uri="{C3380CC4-5D6E-409C-BE32-E72D297353CC}">
              <c16:uniqueId val="{00000000-6073-4FFA-849D-E4B69D1EB0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19.850000000000001</c:v>
                </c:pt>
                <c:pt idx="1">
                  <c:v>19.75</c:v>
                </c:pt>
                <c:pt idx="2">
                  <c:v>17.66</c:v>
                </c:pt>
                <c:pt idx="3">
                  <c:v>17.260000000000002</c:v>
                </c:pt>
                <c:pt idx="4">
                  <c:v>16.98</c:v>
                </c:pt>
              </c:numCache>
            </c:numRef>
          </c:val>
          <c:extLst>
            <c:ext xmlns:c16="http://schemas.microsoft.com/office/drawing/2014/chart" uri="{C3380CC4-5D6E-409C-BE32-E72D297353CC}">
              <c16:uniqueId val="{00000001-6073-4FFA-849D-E4B69D1EB0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3.22</c:v>
                </c:pt>
                <c:pt idx="1">
                  <c:v>-0.26</c:v>
                </c:pt>
                <c:pt idx="2">
                  <c:v>-3.73</c:v>
                </c:pt>
                <c:pt idx="3">
                  <c:v>0.87</c:v>
                </c:pt>
                <c:pt idx="4">
                  <c:v>0.33</c:v>
                </c:pt>
              </c:numCache>
            </c:numRef>
          </c:val>
          <c:smooth val="0"/>
          <c:extLst>
            <c:ext xmlns:c16="http://schemas.microsoft.com/office/drawing/2014/chart" uri="{C3380CC4-5D6E-409C-BE32-E72D297353CC}">
              <c16:uniqueId val="{00000002-6073-4FFA-849D-E4B69D1EB0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D9-4F0B-A218-FED7E7E8B6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D9-4F0B-A218-FED7E7E8B66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D9-4F0B-A218-FED7E7E8B66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D9-4F0B-A218-FED7E7E8B66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0.47</c:v>
                </c:pt>
                <c:pt idx="2">
                  <c:v>#N/A</c:v>
                </c:pt>
                <c:pt idx="3">
                  <c:v>0.51</c:v>
                </c:pt>
                <c:pt idx="4">
                  <c:v>#N/A</c:v>
                </c:pt>
                <c:pt idx="5">
                  <c:v>0.27</c:v>
                </c:pt>
                <c:pt idx="6">
                  <c:v>#N/A</c:v>
                </c:pt>
                <c:pt idx="7">
                  <c:v>0.86</c:v>
                </c:pt>
                <c:pt idx="8">
                  <c:v>#N/A</c:v>
                </c:pt>
                <c:pt idx="9">
                  <c:v>0.16</c:v>
                </c:pt>
              </c:numCache>
            </c:numRef>
          </c:val>
          <c:extLst>
            <c:ext xmlns:c16="http://schemas.microsoft.com/office/drawing/2014/chart" uri="{C3380CC4-5D6E-409C-BE32-E72D297353CC}">
              <c16:uniqueId val="{00000004-91D9-4F0B-A218-FED7E7E8B66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0.21</c:v>
                </c:pt>
                <c:pt idx="2">
                  <c:v>#N/A</c:v>
                </c:pt>
                <c:pt idx="3">
                  <c:v>0.24</c:v>
                </c:pt>
                <c:pt idx="4">
                  <c:v>#N/A</c:v>
                </c:pt>
                <c:pt idx="5">
                  <c:v>0.24</c:v>
                </c:pt>
                <c:pt idx="6">
                  <c:v>#N/A</c:v>
                </c:pt>
                <c:pt idx="7">
                  <c:v>0.26</c:v>
                </c:pt>
                <c:pt idx="8">
                  <c:v>#N/A</c:v>
                </c:pt>
                <c:pt idx="9">
                  <c:v>0.25</c:v>
                </c:pt>
              </c:numCache>
            </c:numRef>
          </c:val>
          <c:extLst>
            <c:ext xmlns:c16="http://schemas.microsoft.com/office/drawing/2014/chart" uri="{C3380CC4-5D6E-409C-BE32-E72D297353CC}">
              <c16:uniqueId val="{00000005-91D9-4F0B-A218-FED7E7E8B66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1.0900000000000001</c:v>
                </c:pt>
                <c:pt idx="3">
                  <c:v>#N/A</c:v>
                </c:pt>
                <c:pt idx="4">
                  <c:v>#N/A</c:v>
                </c:pt>
                <c:pt idx="5">
                  <c:v>0.87</c:v>
                </c:pt>
                <c:pt idx="6">
                  <c:v>#N/A</c:v>
                </c:pt>
                <c:pt idx="7">
                  <c:v>0.12</c:v>
                </c:pt>
                <c:pt idx="8">
                  <c:v>#N/A</c:v>
                </c:pt>
                <c:pt idx="9">
                  <c:v>0.52</c:v>
                </c:pt>
              </c:numCache>
            </c:numRef>
          </c:val>
          <c:extLst>
            <c:ext xmlns:c16="http://schemas.microsoft.com/office/drawing/2014/chart" uri="{C3380CC4-5D6E-409C-BE32-E72D297353CC}">
              <c16:uniqueId val="{00000006-91D9-4F0B-A218-FED7E7E8B66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0.67</c:v>
                </c:pt>
                <c:pt idx="2">
                  <c:v>#N/A</c:v>
                </c:pt>
                <c:pt idx="3">
                  <c:v>2.04</c:v>
                </c:pt>
                <c:pt idx="4">
                  <c:v>#N/A</c:v>
                </c:pt>
                <c:pt idx="5">
                  <c:v>1.82</c:v>
                </c:pt>
                <c:pt idx="6">
                  <c:v>#N/A</c:v>
                </c:pt>
                <c:pt idx="7">
                  <c:v>1.64</c:v>
                </c:pt>
                <c:pt idx="8">
                  <c:v>#N/A</c:v>
                </c:pt>
                <c:pt idx="9">
                  <c:v>1.45</c:v>
                </c:pt>
              </c:numCache>
            </c:numRef>
          </c:val>
          <c:extLst>
            <c:ext xmlns:c16="http://schemas.microsoft.com/office/drawing/2014/chart" uri="{C3380CC4-5D6E-409C-BE32-E72D297353CC}">
              <c16:uniqueId val="{00000007-91D9-4F0B-A218-FED7E7E8B6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6.99</c:v>
                </c:pt>
                <c:pt idx="2">
                  <c:v>#N/A</c:v>
                </c:pt>
                <c:pt idx="3">
                  <c:v>6.66</c:v>
                </c:pt>
                <c:pt idx="4">
                  <c:v>#N/A</c:v>
                </c:pt>
                <c:pt idx="5">
                  <c:v>4.57</c:v>
                </c:pt>
                <c:pt idx="6">
                  <c:v>#N/A</c:v>
                </c:pt>
                <c:pt idx="7">
                  <c:v>5.31</c:v>
                </c:pt>
                <c:pt idx="8">
                  <c:v>#N/A</c:v>
                </c:pt>
                <c:pt idx="9">
                  <c:v>5.54</c:v>
                </c:pt>
              </c:numCache>
            </c:numRef>
          </c:val>
          <c:extLst>
            <c:ext xmlns:c16="http://schemas.microsoft.com/office/drawing/2014/chart" uri="{C3380CC4-5D6E-409C-BE32-E72D297353CC}">
              <c16:uniqueId val="{00000008-91D9-4F0B-A218-FED7E7E8B6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c:v>
                </c:pt>
                <c:pt idx="2">
                  <c:v>#N/A</c:v>
                </c:pt>
                <c:pt idx="3">
                  <c:v>10.07</c:v>
                </c:pt>
                <c:pt idx="4">
                  <c:v>#N/A</c:v>
                </c:pt>
                <c:pt idx="5">
                  <c:v>11</c:v>
                </c:pt>
                <c:pt idx="6">
                  <c:v>#N/A</c:v>
                </c:pt>
                <c:pt idx="7">
                  <c:v>10.41</c:v>
                </c:pt>
                <c:pt idx="8">
                  <c:v>#N/A</c:v>
                </c:pt>
                <c:pt idx="9">
                  <c:v>10.28</c:v>
                </c:pt>
              </c:numCache>
            </c:numRef>
          </c:val>
          <c:extLst>
            <c:ext xmlns:c16="http://schemas.microsoft.com/office/drawing/2014/chart" uri="{C3380CC4-5D6E-409C-BE32-E72D297353CC}">
              <c16:uniqueId val="{00000009-91D9-4F0B-A218-FED7E7E8B6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1757</c:v>
                </c:pt>
                <c:pt idx="5">
                  <c:v>1796</c:v>
                </c:pt>
                <c:pt idx="8">
                  <c:v>1883</c:v>
                </c:pt>
                <c:pt idx="11">
                  <c:v>1892</c:v>
                </c:pt>
                <c:pt idx="14">
                  <c:v>1976</c:v>
                </c:pt>
              </c:numCache>
            </c:numRef>
          </c:val>
          <c:extLst>
            <c:ext xmlns:c16="http://schemas.microsoft.com/office/drawing/2014/chart" uri="{C3380CC4-5D6E-409C-BE32-E72D297353CC}">
              <c16:uniqueId val="{00000000-23E2-45B4-B607-886B1032DD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E2-45B4-B607-886B1032DD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90</c:v>
                </c:pt>
                <c:pt idx="3">
                  <c:v>198</c:v>
                </c:pt>
                <c:pt idx="6">
                  <c:v>86</c:v>
                </c:pt>
                <c:pt idx="9">
                  <c:v>325</c:v>
                </c:pt>
                <c:pt idx="12">
                  <c:v>44</c:v>
                </c:pt>
              </c:numCache>
            </c:numRef>
          </c:val>
          <c:extLst>
            <c:ext xmlns:c16="http://schemas.microsoft.com/office/drawing/2014/chart" uri="{C3380CC4-5D6E-409C-BE32-E72D297353CC}">
              <c16:uniqueId val="{00000002-23E2-45B4-B607-886B1032DD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196</c:v>
                </c:pt>
                <c:pt idx="3">
                  <c:v>117</c:v>
                </c:pt>
                <c:pt idx="6">
                  <c:v>92</c:v>
                </c:pt>
                <c:pt idx="9">
                  <c:v>122</c:v>
                </c:pt>
                <c:pt idx="12">
                  <c:v>155</c:v>
                </c:pt>
              </c:numCache>
            </c:numRef>
          </c:val>
          <c:extLst>
            <c:ext xmlns:c16="http://schemas.microsoft.com/office/drawing/2014/chart" uri="{C3380CC4-5D6E-409C-BE32-E72D297353CC}">
              <c16:uniqueId val="{00000003-23E2-45B4-B607-886B1032DD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617</c:v>
                </c:pt>
                <c:pt idx="3">
                  <c:v>573</c:v>
                </c:pt>
                <c:pt idx="6">
                  <c:v>679</c:v>
                </c:pt>
                <c:pt idx="9">
                  <c:v>719</c:v>
                </c:pt>
                <c:pt idx="12">
                  <c:v>718</c:v>
                </c:pt>
              </c:numCache>
            </c:numRef>
          </c:val>
          <c:extLst>
            <c:ext xmlns:c16="http://schemas.microsoft.com/office/drawing/2014/chart" uri="{C3380CC4-5D6E-409C-BE32-E72D297353CC}">
              <c16:uniqueId val="{00000004-23E2-45B4-B607-886B1032DD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E2-45B4-B607-886B1032DD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E2-45B4-B607-886B1032DD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1058</c:v>
                </c:pt>
                <c:pt idx="3">
                  <c:v>1112</c:v>
                </c:pt>
                <c:pt idx="6">
                  <c:v>1166</c:v>
                </c:pt>
                <c:pt idx="9">
                  <c:v>1267</c:v>
                </c:pt>
                <c:pt idx="12">
                  <c:v>1335</c:v>
                </c:pt>
              </c:numCache>
            </c:numRef>
          </c:val>
          <c:extLst>
            <c:ext xmlns:c16="http://schemas.microsoft.com/office/drawing/2014/chart" uri="{C3380CC4-5D6E-409C-BE32-E72D297353CC}">
              <c16:uniqueId val="{00000007-23E2-45B4-B607-886B1032DD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204</c:v>
                </c:pt>
                <c:pt idx="2">
                  <c:v>#N/A</c:v>
                </c:pt>
                <c:pt idx="3">
                  <c:v>#N/A</c:v>
                </c:pt>
                <c:pt idx="4">
                  <c:v>204</c:v>
                </c:pt>
                <c:pt idx="5">
                  <c:v>#N/A</c:v>
                </c:pt>
                <c:pt idx="6">
                  <c:v>#N/A</c:v>
                </c:pt>
                <c:pt idx="7">
                  <c:v>140</c:v>
                </c:pt>
                <c:pt idx="8">
                  <c:v>#N/A</c:v>
                </c:pt>
                <c:pt idx="9">
                  <c:v>#N/A</c:v>
                </c:pt>
                <c:pt idx="10">
                  <c:v>541</c:v>
                </c:pt>
                <c:pt idx="11">
                  <c:v>#N/A</c:v>
                </c:pt>
                <c:pt idx="12">
                  <c:v>#N/A</c:v>
                </c:pt>
                <c:pt idx="13">
                  <c:v>276</c:v>
                </c:pt>
                <c:pt idx="14">
                  <c:v>#N/A</c:v>
                </c:pt>
              </c:numCache>
            </c:numRef>
          </c:val>
          <c:smooth val="0"/>
          <c:extLst>
            <c:ext xmlns:c16="http://schemas.microsoft.com/office/drawing/2014/chart" uri="{C3380CC4-5D6E-409C-BE32-E72D297353CC}">
              <c16:uniqueId val="{00000008-23E2-45B4-B607-886B1032DD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18398</c:v>
                </c:pt>
                <c:pt idx="5">
                  <c:v>18688</c:v>
                </c:pt>
                <c:pt idx="8">
                  <c:v>19040</c:v>
                </c:pt>
                <c:pt idx="11">
                  <c:v>19261</c:v>
                </c:pt>
                <c:pt idx="14">
                  <c:v>19548</c:v>
                </c:pt>
              </c:numCache>
            </c:numRef>
          </c:val>
          <c:extLst>
            <c:ext xmlns:c16="http://schemas.microsoft.com/office/drawing/2014/chart" uri="{C3380CC4-5D6E-409C-BE32-E72D297353CC}">
              <c16:uniqueId val="{00000000-BE66-4162-A342-1EB2F7EA25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5248</c:v>
                </c:pt>
                <c:pt idx="5">
                  <c:v>5030</c:v>
                </c:pt>
                <c:pt idx="8">
                  <c:v>4821</c:v>
                </c:pt>
                <c:pt idx="11">
                  <c:v>4677</c:v>
                </c:pt>
                <c:pt idx="14">
                  <c:v>5048</c:v>
                </c:pt>
              </c:numCache>
            </c:numRef>
          </c:val>
          <c:extLst>
            <c:ext xmlns:c16="http://schemas.microsoft.com/office/drawing/2014/chart" uri="{C3380CC4-5D6E-409C-BE32-E72D297353CC}">
              <c16:uniqueId val="{00000001-BE66-4162-A342-1EB2F7EA25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2727</c:v>
                </c:pt>
                <c:pt idx="5">
                  <c:v>3056</c:v>
                </c:pt>
                <c:pt idx="8">
                  <c:v>3326</c:v>
                </c:pt>
                <c:pt idx="11">
                  <c:v>3367</c:v>
                </c:pt>
                <c:pt idx="14">
                  <c:v>3595</c:v>
                </c:pt>
              </c:numCache>
            </c:numRef>
          </c:val>
          <c:extLst>
            <c:ext xmlns:c16="http://schemas.microsoft.com/office/drawing/2014/chart" uri="{C3380CC4-5D6E-409C-BE32-E72D297353CC}">
              <c16:uniqueId val="{00000002-BE66-4162-A342-1EB2F7EA25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66-4162-A342-1EB2F7EA25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66-4162-A342-1EB2F7EA25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66-4162-A342-1EB2F7EA25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2451</c:v>
                </c:pt>
                <c:pt idx="3">
                  <c:v>2325</c:v>
                </c:pt>
                <c:pt idx="6">
                  <c:v>2127</c:v>
                </c:pt>
                <c:pt idx="9">
                  <c:v>1982</c:v>
                </c:pt>
                <c:pt idx="12">
                  <c:v>1885</c:v>
                </c:pt>
              </c:numCache>
            </c:numRef>
          </c:val>
          <c:extLst>
            <c:ext xmlns:c16="http://schemas.microsoft.com/office/drawing/2014/chart" uri="{C3380CC4-5D6E-409C-BE32-E72D297353CC}">
              <c16:uniqueId val="{00000006-BE66-4162-A342-1EB2F7EA25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1341</c:v>
                </c:pt>
                <c:pt idx="3">
                  <c:v>1659</c:v>
                </c:pt>
                <c:pt idx="6">
                  <c:v>2031</c:v>
                </c:pt>
                <c:pt idx="9">
                  <c:v>1947</c:v>
                </c:pt>
                <c:pt idx="12">
                  <c:v>1800</c:v>
                </c:pt>
              </c:numCache>
            </c:numRef>
          </c:val>
          <c:extLst>
            <c:ext xmlns:c16="http://schemas.microsoft.com/office/drawing/2014/chart" uri="{C3380CC4-5D6E-409C-BE32-E72D297353CC}">
              <c16:uniqueId val="{00000007-BE66-4162-A342-1EB2F7EA25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8219</c:v>
                </c:pt>
                <c:pt idx="3">
                  <c:v>7586</c:v>
                </c:pt>
                <c:pt idx="6">
                  <c:v>7163</c:v>
                </c:pt>
                <c:pt idx="9">
                  <c:v>7456</c:v>
                </c:pt>
                <c:pt idx="12">
                  <c:v>8144</c:v>
                </c:pt>
              </c:numCache>
            </c:numRef>
          </c:val>
          <c:extLst>
            <c:ext xmlns:c16="http://schemas.microsoft.com/office/drawing/2014/chart" uri="{C3380CC4-5D6E-409C-BE32-E72D297353CC}">
              <c16:uniqueId val="{00000008-BE66-4162-A342-1EB2F7EA25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534</c:v>
                </c:pt>
                <c:pt idx="3">
                  <c:v>408</c:v>
                </c:pt>
                <c:pt idx="6">
                  <c:v>395</c:v>
                </c:pt>
                <c:pt idx="9">
                  <c:v>72</c:v>
                </c:pt>
                <c:pt idx="12">
                  <c:v>28</c:v>
                </c:pt>
              </c:numCache>
            </c:numRef>
          </c:val>
          <c:extLst>
            <c:ext xmlns:c16="http://schemas.microsoft.com/office/drawing/2014/chart" uri="{C3380CC4-5D6E-409C-BE32-E72D297353CC}">
              <c16:uniqueId val="{00000009-BE66-4162-A342-1EB2F7EA25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14710</c:v>
                </c:pt>
                <c:pt idx="3">
                  <c:v>14965</c:v>
                </c:pt>
                <c:pt idx="6">
                  <c:v>15301</c:v>
                </c:pt>
                <c:pt idx="9">
                  <c:v>15848</c:v>
                </c:pt>
                <c:pt idx="12">
                  <c:v>16355</c:v>
                </c:pt>
              </c:numCache>
            </c:numRef>
          </c:val>
          <c:extLst>
            <c:ext xmlns:c16="http://schemas.microsoft.com/office/drawing/2014/chart" uri="{C3380CC4-5D6E-409C-BE32-E72D297353CC}">
              <c16:uniqueId val="{0000000A-BE66-4162-A342-1EB2F7EA25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882</c:v>
                </c:pt>
                <c:pt idx="2">
                  <c:v>#N/A</c:v>
                </c:pt>
                <c:pt idx="3">
                  <c:v>#N/A</c:v>
                </c:pt>
                <c:pt idx="4">
                  <c:v>168</c:v>
                </c:pt>
                <c:pt idx="5">
                  <c:v>#N/A</c:v>
                </c:pt>
                <c:pt idx="6">
                  <c:v>#N/A</c:v>
                </c:pt>
                <c:pt idx="7">
                  <c:v>0</c:v>
                </c:pt>
                <c:pt idx="8">
                  <c:v>#N/A</c:v>
                </c:pt>
                <c:pt idx="9">
                  <c:v>#N/A</c:v>
                </c:pt>
                <c:pt idx="10">
                  <c:v>0</c:v>
                </c:pt>
                <c:pt idx="11">
                  <c:v>#N/A</c:v>
                </c:pt>
                <c:pt idx="12">
                  <c:v>#N/A</c:v>
                </c:pt>
                <c:pt idx="13">
                  <c:v>21</c:v>
                </c:pt>
                <c:pt idx="14">
                  <c:v>#N/A</c:v>
                </c:pt>
              </c:numCache>
            </c:numRef>
          </c:val>
          <c:smooth val="0"/>
          <c:extLst>
            <c:ext xmlns:c16="http://schemas.microsoft.com/office/drawing/2014/chart" uri="{C3380CC4-5D6E-409C-BE32-E72D297353CC}">
              <c16:uniqueId val="{0000000B-BE66-4162-A342-1EB2F7EA25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1974</c:v>
                </c:pt>
                <c:pt idx="1">
                  <c:v>1977</c:v>
                </c:pt>
                <c:pt idx="2">
                  <c:v>1978</c:v>
                </c:pt>
              </c:numCache>
            </c:numRef>
          </c:val>
          <c:extLst>
            <c:ext xmlns:c16="http://schemas.microsoft.com/office/drawing/2014/chart" uri="{C3380CC4-5D6E-409C-BE32-E72D297353CC}">
              <c16:uniqueId val="{00000000-28DC-4CA6-99F6-C2BFA52C09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c:v>
                </c:pt>
                <c:pt idx="1">
                  <c:v>12</c:v>
                </c:pt>
                <c:pt idx="2">
                  <c:v>12</c:v>
                </c:pt>
              </c:numCache>
            </c:numRef>
          </c:val>
          <c:extLst>
            <c:ext xmlns:c16="http://schemas.microsoft.com/office/drawing/2014/chart" uri="{C3380CC4-5D6E-409C-BE32-E72D297353CC}">
              <c16:uniqueId val="{00000001-28DC-4CA6-99F6-C2BFA52C09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1156</c:v>
                </c:pt>
                <c:pt idx="1">
                  <c:v>1135</c:v>
                </c:pt>
                <c:pt idx="2">
                  <c:v>1332</c:v>
                </c:pt>
              </c:numCache>
            </c:numRef>
          </c:val>
          <c:extLst>
            <c:ext xmlns:c16="http://schemas.microsoft.com/office/drawing/2014/chart" uri="{C3380CC4-5D6E-409C-BE32-E72D297353CC}">
              <c16:uniqueId val="{00000002-28DC-4CA6-99F6-C2BFA52C09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57,530
57,001
7.72
20,667,327
19,930,287
646,422
11,648,934
16,354,618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近年、ほぼ横ばい傾向にある。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年度は、市税などに起因する基準財政収入額の増</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、社会福祉費や</a:t>
          </a:r>
          <a:r>
            <a:rPr kumimoji="1" lang="ja-JP" altLang="en-US" sz="1100">
              <a:solidFill>
                <a:schemeClr val="dk1"/>
              </a:solidFill>
              <a:effectLst/>
              <a:latin typeface="+mn-lt"/>
              <a:ea typeface="+mn-ea"/>
              <a:cs typeface="+mn-cs"/>
            </a:rPr>
            <a:t>生活保護</a:t>
          </a:r>
          <a:r>
            <a:rPr kumimoji="1" lang="ja-JP" altLang="ja-JP" sz="1100">
              <a:solidFill>
                <a:schemeClr val="dk1"/>
              </a:solidFill>
              <a:effectLst/>
              <a:latin typeface="+mn-lt"/>
              <a:ea typeface="+mn-ea"/>
              <a:cs typeface="+mn-cs"/>
            </a:rPr>
            <a:t>費などに起因する基準財政需要額の増</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大きかったため、指数が若干</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本市の税収構造は、法人市民税の割合が低く、個人住民税や固定資産税の割合が高いため、年度間での指数の大幅な増減は見込まれにくい。</a:t>
          </a:r>
          <a:endParaRPr lang="ja-JP" altLang="ja-JP" sz="1400">
            <a:effectLst/>
          </a:endParaRPr>
        </a:p>
        <a:p>
          <a:r>
            <a:rPr kumimoji="1" lang="ja-JP" altLang="ja-JP" sz="1100">
              <a:solidFill>
                <a:schemeClr val="dk1"/>
              </a:solidFill>
              <a:effectLst/>
              <a:latin typeface="+mn-lt"/>
              <a:ea typeface="+mn-ea"/>
              <a:cs typeface="+mn-cs"/>
            </a:rPr>
            <a:t>　引き続き、市税の徴収強化などにより安定した収入の確保に努める。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社会福祉に係る扶助費や特別会計などへの繰出金、公債費などの経常的経費が増加したものの、市税や普通交付税が増加したことに加え、令和元年度に限り幼児教育・保育の無償化に係る交付金が交付されたことから経常一般経費が増加した</a:t>
          </a:r>
          <a:r>
            <a:rPr kumimoji="1" lang="ja-JP" altLang="ja-JP" sz="1100">
              <a:solidFill>
                <a:schemeClr val="dk1"/>
              </a:solidFill>
              <a:effectLst/>
              <a:latin typeface="+mn-lt"/>
              <a:ea typeface="+mn-ea"/>
              <a:cs typeface="+mn-cs"/>
            </a:rPr>
            <a:t>ことが要因である。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全国平均や類似団体平均を上回る高い水準で推移しており、依然として財政の弾力性は乏しい</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引き続き、市税などの一般財源の確保、経常的支出の見直しなどを図り、指標の改善に努める。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63</xdr:row>
      <xdr:rowOff>90170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5773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63</xdr:row>
      <xdr:rowOff>90170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8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56388</xdr:rowOff>
    </xdr:from>
    <xdr:to>
      <xdr:col>15</xdr:col>
      <xdr:colOff>82550</xdr:colOff>
      <xdr:row>63</xdr:row>
      <xdr:rowOff>80518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577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56388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4674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149115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7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5588</xdr:rowOff>
    </xdr:from>
    <xdr:to>
      <xdr:col>11</xdr:col>
      <xdr:colOff>82550</xdr:colOff>
      <xdr:row>63</xdr:row>
      <xdr:rowOff>107188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前年度から若干</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、依然として類似団体平均を下回っている。</a:t>
          </a:r>
          <a:endParaRPr lang="ja-JP" altLang="ja-JP" sz="1400">
            <a:effectLst/>
          </a:endParaRPr>
        </a:p>
        <a:p>
          <a:r>
            <a:rPr kumimoji="1" lang="ja-JP" altLang="ja-JP" sz="1100">
              <a:solidFill>
                <a:schemeClr val="dk1"/>
              </a:solidFill>
              <a:effectLst/>
              <a:latin typeface="+mn-lt"/>
              <a:ea typeface="+mn-ea"/>
              <a:cs typeface="+mn-cs"/>
            </a:rPr>
            <a:t>　これは、人口１人当たりの物件費が、類似団体平均を下回っていることが要因である。</a:t>
          </a:r>
          <a:endParaRPr lang="ja-JP" altLang="ja-JP" sz="1400">
            <a:effectLst/>
          </a:endParaRPr>
        </a:p>
        <a:p>
          <a:r>
            <a:rPr kumimoji="1" lang="ja-JP" altLang="ja-JP" sz="1100">
              <a:solidFill>
                <a:schemeClr val="dk1"/>
              </a:solidFill>
              <a:effectLst/>
              <a:latin typeface="+mn-lt"/>
              <a:ea typeface="+mn-ea"/>
              <a:cs typeface="+mn-cs"/>
            </a:rPr>
            <a:t>　今後ともさらなる事業の選択と集中により、経常的物件費の削減に努める。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85939</xdr:rowOff>
    </xdr:from>
    <xdr:to>
      <xdr:col>23</xdr:col>
      <xdr:colOff>133350</xdr:colOff>
      <xdr:row>81</xdr:row>
      <xdr:rowOff>129356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3973389"/>
          <a:ext cx="838200" cy="4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51256</xdr:rowOff>
    </xdr:from>
    <xdr:to>
      <xdr:col>19</xdr:col>
      <xdr:colOff>133350</xdr:colOff>
      <xdr:row>81</xdr:row>
      <xdr:rowOff>129356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38706"/>
          <a:ext cx="889000" cy="7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51256</xdr:rowOff>
    </xdr:from>
    <xdr:to>
      <xdr:col>15</xdr:col>
      <xdr:colOff>82550</xdr:colOff>
      <xdr:row>81</xdr:row>
      <xdr:rowOff>74324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38706"/>
          <a:ext cx="889000" cy="2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74324</xdr:rowOff>
    </xdr:from>
    <xdr:to>
      <xdr:col>11</xdr:col>
      <xdr:colOff>31750</xdr:colOff>
      <xdr:row>81</xdr:row>
      <xdr:rowOff>90573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61774"/>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35139</xdr:rowOff>
    </xdr:from>
    <xdr:to>
      <xdr:col>23</xdr:col>
      <xdr:colOff>184150</xdr:colOff>
      <xdr:row>81</xdr:row>
      <xdr:rowOff>136739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2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51666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6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78556</xdr:rowOff>
    </xdr:from>
    <xdr:to>
      <xdr:col>19</xdr:col>
      <xdr:colOff>184150</xdr:colOff>
      <xdr:row>82</xdr:row>
      <xdr:rowOff>8706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18883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3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456</xdr:rowOff>
    </xdr:from>
    <xdr:to>
      <xdr:col>15</xdr:col>
      <xdr:colOff>133350</xdr:colOff>
      <xdr:row>81</xdr:row>
      <xdr:rowOff>102056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112233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5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23524</xdr:rowOff>
    </xdr:from>
    <xdr:to>
      <xdr:col>11</xdr:col>
      <xdr:colOff>82550</xdr:colOff>
      <xdr:row>81</xdr:row>
      <xdr:rowOff>125124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135301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7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39773</xdr:rowOff>
    </xdr:from>
    <xdr:to>
      <xdr:col>7</xdr:col>
      <xdr:colOff>31750</xdr:colOff>
      <xdr:row>81</xdr:row>
      <xdr:rowOff>141373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2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151550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9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年度は、依然として全国平均や類似団体平均を上回る高い水準で推移している。</a:t>
          </a:r>
          <a:endParaRPr lang="ja-JP" altLang="ja-JP" sz="1400">
            <a:effectLst/>
          </a:endParaRPr>
        </a:p>
        <a:p>
          <a:r>
            <a:rPr kumimoji="1" lang="ja-JP" altLang="ja-JP" sz="1100">
              <a:solidFill>
                <a:schemeClr val="dk1"/>
              </a:solidFill>
              <a:effectLst/>
              <a:latin typeface="+mn-lt"/>
              <a:ea typeface="+mn-ea"/>
              <a:cs typeface="+mn-cs"/>
            </a:rPr>
            <a:t>　これは、組織の新陳代謝に伴う昇任の低年齢化や給与制度の総合的見直しの実施が国と比較して遅れたことが要因である。</a:t>
          </a:r>
          <a:endParaRPr lang="ja-JP" altLang="ja-JP" sz="1400">
            <a:effectLst/>
          </a:endParaRPr>
        </a:p>
        <a:p>
          <a:r>
            <a:rPr kumimoji="1" lang="ja-JP" altLang="ja-JP" sz="1100">
              <a:solidFill>
                <a:schemeClr val="dk1"/>
              </a:solidFill>
              <a:effectLst/>
              <a:latin typeface="+mn-lt"/>
              <a:ea typeface="+mn-ea"/>
              <a:cs typeface="+mn-cs"/>
            </a:rPr>
            <a:t>　国や民間の給与水準との均衡を図りながら、適正かつ円滑に、実態に即した給与制度の構築を図る。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96661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1966"/>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134055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20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147461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0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144639</xdr:rowOff>
    </xdr:from>
    <xdr:to>
      <xdr:col>77</xdr:col>
      <xdr:colOff>95250</xdr:colOff>
      <xdr:row>87</xdr:row>
      <xdr:rowOff>74789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84966</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107245</xdr:rowOff>
    </xdr:from>
    <xdr:to>
      <xdr:col>72</xdr:col>
      <xdr:colOff>203200</xdr:colOff>
      <xdr:row>88</xdr:row>
      <xdr:rowOff>147461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948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90</xdr:row>
      <xdr:rowOff>5645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9484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83255</xdr:rowOff>
    </xdr:from>
    <xdr:to>
      <xdr:col>81</xdr:col>
      <xdr:colOff>95250</xdr:colOff>
      <xdr:row>89</xdr:row>
      <xdr:rowOff>13405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55332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4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96661</xdr:rowOff>
    </xdr:from>
    <xdr:to>
      <xdr:col>73</xdr:col>
      <xdr:colOff>44450</xdr:colOff>
      <xdr:row>89</xdr:row>
      <xdr:rowOff>26811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11588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126295</xdr:rowOff>
    </xdr:from>
    <xdr:to>
      <xdr:col>64</xdr:col>
      <xdr:colOff>152400</xdr:colOff>
      <xdr:row>90</xdr:row>
      <xdr:rowOff>56445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41222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年度は類似団体平均と同水準であったが、マンション開発等で人口増加が見込まれている。</a:t>
          </a:r>
          <a:endParaRPr lang="ja-JP" altLang="ja-JP" sz="1400">
            <a:effectLst/>
          </a:endParaRPr>
        </a:p>
        <a:p>
          <a:r>
            <a:rPr kumimoji="1" lang="ja-JP" altLang="ja-JP" sz="1100">
              <a:solidFill>
                <a:schemeClr val="dk1"/>
              </a:solidFill>
              <a:effectLst/>
              <a:latin typeface="+mn-lt"/>
              <a:ea typeface="+mn-ea"/>
              <a:cs typeface="+mn-cs"/>
            </a:rPr>
            <a:t>　今後も適正な定員管理の下、的確な職員の配置に努める。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97790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8076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97790</xdr:rowOff>
    </xdr:from>
    <xdr:to>
      <xdr:col>77</xdr:col>
      <xdr:colOff>44450</xdr:colOff>
      <xdr:row>60</xdr:row>
      <xdr:rowOff>138006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847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61</xdr:row>
      <xdr:rowOff>741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25006"/>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168169</xdr:rowOff>
    </xdr:from>
    <xdr:to>
      <xdr:col>68</xdr:col>
      <xdr:colOff>152400</xdr:colOff>
      <xdr:row>61</xdr:row>
      <xdr:rowOff>741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551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42969</xdr:rowOff>
    </xdr:from>
    <xdr:to>
      <xdr:col>81</xdr:col>
      <xdr:colOff>95250</xdr:colOff>
      <xdr:row>60</xdr:row>
      <xdr:rowOff>144569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59496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87206</xdr:rowOff>
    </xdr:from>
    <xdr:to>
      <xdr:col>73</xdr:col>
      <xdr:colOff>44450</xdr:colOff>
      <xdr:row>61</xdr:row>
      <xdr:rowOff>17356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27533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121391</xdr:rowOff>
    </xdr:from>
    <xdr:to>
      <xdr:col>68</xdr:col>
      <xdr:colOff>203200</xdr:colOff>
      <xdr:row>61</xdr:row>
      <xdr:rowOff>51541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36318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9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本市では、普通建設事業並びに新規発行債の抑制に努めてきたことから、類似団体平均及び京都府平均を下回り、良好な比率となっている。</a:t>
          </a:r>
          <a:endParaRPr lang="ja-JP" altLang="ja-JP" sz="1400">
            <a:effectLst/>
          </a:endParaRPr>
        </a:p>
        <a:p>
          <a:r>
            <a:rPr kumimoji="1" lang="ja-JP" altLang="ja-JP" sz="1100">
              <a:solidFill>
                <a:schemeClr val="dk1"/>
              </a:solidFill>
              <a:effectLst/>
              <a:latin typeface="+mn-lt"/>
              <a:ea typeface="+mn-ea"/>
              <a:cs typeface="+mn-cs"/>
            </a:rPr>
            <a:t>　しかしながら、新庁舎の建設等に係る財源として、市債の新規発行の必要性が見込まれるため、比率の上昇が想定される。</a:t>
          </a:r>
          <a:endParaRPr lang="ja-JP" altLang="ja-JP" sz="1400">
            <a:effectLst/>
          </a:endParaRPr>
        </a:p>
        <a:p>
          <a:r>
            <a:rPr kumimoji="1" lang="ja-JP" altLang="ja-JP" sz="1100">
              <a:solidFill>
                <a:schemeClr val="dk1"/>
              </a:solidFill>
              <a:effectLst/>
              <a:latin typeface="+mn-lt"/>
              <a:ea typeface="+mn-ea"/>
              <a:cs typeface="+mn-cs"/>
            </a:rPr>
            <a:t>　普通建設事業の実施に当たっては、住民のニーズや緊急性を把握し、適切な事業執行を図り、適正な水準確保に努める。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153670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8241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137583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7276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81280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7276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97367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7678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普通建設事業に係る財源としての新規発行債（総務債（市庁舎整備事業債）、教育債）及び臨時財政対策債などの発行により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０．２ポイントの数値となった。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類似団体平均及び京都府平均の数値を大きく下回っている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市債の新規発行には充当可能財源等の確保に努め、適切な負担の平準化を図り、適正な将来負担の水準確保に努める。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67208</xdr:rowOff>
    </xdr:from>
    <xdr:to>
      <xdr:col>68</xdr:col>
      <xdr:colOff>152400</xdr:colOff>
      <xdr:row>14</xdr:row>
      <xdr:rowOff>138633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467508"/>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1930</xdr:rowOff>
    </xdr:from>
    <xdr:to>
      <xdr:col>81</xdr:col>
      <xdr:colOff>95250</xdr:colOff>
      <xdr:row>14</xdr:row>
      <xdr:rowOff>103530</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4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94657</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3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16408</xdr:rowOff>
    </xdr:from>
    <xdr:to>
      <xdr:col>68</xdr:col>
      <xdr:colOff>203200</xdr:colOff>
      <xdr:row>14</xdr:row>
      <xdr:rowOff>118008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4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128185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87833</xdr:rowOff>
    </xdr:from>
    <xdr:to>
      <xdr:col>64</xdr:col>
      <xdr:colOff>152400</xdr:colOff>
      <xdr:row>15</xdr:row>
      <xdr:rowOff>17983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4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28160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5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57,530
57,001
7.72
20,667,327
19,930,287
646,422
11,648,934
16,354,618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人件費に係る経常収支比率は、類似団体平均と比較して、依然高い状況にある。</a:t>
          </a:r>
          <a:endParaRPr lang="ja-JP" altLang="ja-JP" sz="1400">
            <a:effectLst/>
          </a:endParaRPr>
        </a:p>
        <a:p>
          <a:r>
            <a:rPr kumimoji="1" lang="ja-JP" altLang="ja-JP" sz="1100">
              <a:solidFill>
                <a:schemeClr val="dk1"/>
              </a:solidFill>
              <a:effectLst/>
              <a:latin typeface="+mn-lt"/>
              <a:ea typeface="+mn-ea"/>
              <a:cs typeface="+mn-cs"/>
            </a:rPr>
            <a:t>　類似団体との比較では、民生費に占める構成比率が高く、これは、市内３か所の保育所を直営としていることが要因であると考えられ、行政サービスの提供方法の差異によるものと言える。</a:t>
          </a:r>
          <a:endParaRPr lang="ja-JP" altLang="ja-JP" sz="1400">
            <a:effectLst/>
          </a:endParaRPr>
        </a:p>
        <a:p>
          <a:r>
            <a:rPr kumimoji="1" lang="ja-JP" altLang="ja-JP" sz="1100">
              <a:solidFill>
                <a:schemeClr val="dk1"/>
              </a:solidFill>
              <a:effectLst/>
              <a:latin typeface="+mn-lt"/>
              <a:ea typeface="+mn-ea"/>
              <a:cs typeface="+mn-cs"/>
            </a:rPr>
            <a:t>　引き続き、公共施設の再配置等を検討しつつ、市民ニーズに即した適正な人員配置により、人件費の抑制に努める。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66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2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6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6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物件費に係る経常収支比率は、昨年度と同程度で、類似団体平均を下回る比率となっている。</a:t>
          </a:r>
          <a:endParaRPr lang="ja-JP" altLang="ja-JP" sz="1400">
            <a:effectLst/>
          </a:endParaRPr>
        </a:p>
        <a:p>
          <a:r>
            <a:rPr kumimoji="1" lang="ja-JP" altLang="ja-JP" sz="1100">
              <a:solidFill>
                <a:schemeClr val="dk1"/>
              </a:solidFill>
              <a:effectLst/>
              <a:latin typeface="+mn-lt"/>
              <a:ea typeface="+mn-ea"/>
              <a:cs typeface="+mn-cs"/>
            </a:rPr>
            <a:t>　今後ともさらなる事業の選択と集中により、経常的物件費の削減に努める。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15</xdr:row>
      <xdr:rowOff>151493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12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15</xdr:row>
      <xdr:rowOff>140607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9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129721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90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129721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90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扶助費に係る経常収支比率について、</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年度は０．５ポイント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、類似団体と比較して高い水準で推移している。</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民間保育所運営補助事業費や</a:t>
          </a:r>
          <a:r>
            <a:rPr kumimoji="1" lang="ja-JP" altLang="ja-JP" sz="1100">
              <a:solidFill>
                <a:schemeClr val="dk1"/>
              </a:solidFill>
              <a:effectLst/>
              <a:latin typeface="+mn-lt"/>
              <a:ea typeface="+mn-ea"/>
              <a:cs typeface="+mn-cs"/>
            </a:rPr>
            <a:t>障がい者自立支援給付費の増加などが挙げられるが、扶助費全般について、給付の適正化を図ることによって、財政全体を圧迫する負担要因とならないよう、注視していく必要がある。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16510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51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16510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57</xdr:row>
      <xdr:rowOff>16510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82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119380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137160</xdr:rowOff>
    </xdr:from>
    <xdr:to>
      <xdr:col>24</xdr:col>
      <xdr:colOff>76200</xdr:colOff>
      <xdr:row>57</xdr:row>
      <xdr:rowOff>67310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109237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137160</xdr:rowOff>
    </xdr:from>
    <xdr:to>
      <xdr:col>15</xdr:col>
      <xdr:colOff>149225</xdr:colOff>
      <xdr:row>57</xdr:row>
      <xdr:rowOff>67310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52087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154957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その他に係る経常収支比率は特別会計等への繰出金等のため、京都府下の団体及び類似団体と比較すると高い水準にある。</a:t>
          </a:r>
          <a:endParaRPr lang="ja-JP" altLang="ja-JP" sz="1400">
            <a:effectLst/>
          </a:endParaRPr>
        </a:p>
        <a:p>
          <a:r>
            <a:rPr kumimoji="1" lang="ja-JP" altLang="ja-JP" sz="1100">
              <a:solidFill>
                <a:schemeClr val="dk1"/>
              </a:solidFill>
              <a:effectLst/>
              <a:latin typeface="+mn-lt"/>
              <a:ea typeface="+mn-ea"/>
              <a:cs typeface="+mn-cs"/>
            </a:rPr>
            <a:t>　今後とも、経営健全化に取組み、独立採算の原則の下、繰出金の削減に努める。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59</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3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4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2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59</xdr:row>
      <xdr:rowOff>8890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94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補助費等に係る経常収支比率は、類似団体平均と比較して高い比率で推移して</a:t>
          </a:r>
          <a:r>
            <a:rPr kumimoji="1" lang="ja-JP" altLang="en-US" sz="1100">
              <a:solidFill>
                <a:schemeClr val="dk1"/>
              </a:solidFill>
              <a:effectLst/>
              <a:latin typeface="+mn-lt"/>
              <a:ea typeface="+mn-ea"/>
              <a:cs typeface="+mn-cs"/>
            </a:rPr>
            <a:t>いたが、令和元年度はほぼ同水準となった。</a:t>
          </a:r>
          <a:endParaRPr lang="ja-JP" altLang="ja-JP" sz="1400">
            <a:effectLst/>
          </a:endParaRPr>
        </a:p>
        <a:p>
          <a:r>
            <a:rPr kumimoji="1" lang="ja-JP" altLang="ja-JP" sz="1100">
              <a:solidFill>
                <a:schemeClr val="dk1"/>
              </a:solidFill>
              <a:effectLst/>
              <a:latin typeface="+mn-lt"/>
              <a:ea typeface="+mn-ea"/>
              <a:cs typeface="+mn-cs"/>
            </a:rPr>
            <a:t>　ごみ処理や消防、福祉に係る一部事務組合への負担金が主な要因</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が、引き続き、</a:t>
          </a:r>
          <a:r>
            <a:rPr kumimoji="1" lang="ja-JP" altLang="ja-JP" sz="1100">
              <a:solidFill>
                <a:schemeClr val="dk1"/>
              </a:solidFill>
              <a:effectLst/>
              <a:latin typeface="+mn-lt"/>
              <a:ea typeface="+mn-ea"/>
              <a:cs typeface="+mn-cs"/>
            </a:rPr>
            <a:t>本市での事務事業の見直しに加え、他団体への補助金の適正化も含め、補助金支出の適正な執行に努める。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76381</xdr:rowOff>
    </xdr:from>
    <xdr:to>
      <xdr:col>82</xdr:col>
      <xdr:colOff>107950</xdr:colOff>
      <xdr:row>37</xdr:row>
      <xdr:rowOff>109039</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2003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89444</xdr:rowOff>
    </xdr:from>
    <xdr:to>
      <xdr:col>78</xdr:col>
      <xdr:colOff>69850</xdr:colOff>
      <xdr:row>37</xdr:row>
      <xdr:rowOff>109039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3309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89444</xdr:rowOff>
    </xdr:from>
    <xdr:to>
      <xdr:col>73</xdr:col>
      <xdr:colOff>180975</xdr:colOff>
      <xdr:row>37</xdr:row>
      <xdr:rowOff>128633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330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128633</xdr:rowOff>
    </xdr:from>
    <xdr:to>
      <xdr:col>69</xdr:col>
      <xdr:colOff>92075</xdr:colOff>
      <xdr:row>37</xdr:row>
      <xdr:rowOff>161290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722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25581</xdr:rowOff>
    </xdr:from>
    <xdr:to>
      <xdr:col>82</xdr:col>
      <xdr:colOff>158750</xdr:colOff>
      <xdr:row>37</xdr:row>
      <xdr:rowOff>127181</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42108</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1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58239</xdr:rowOff>
    </xdr:from>
    <xdr:to>
      <xdr:col>78</xdr:col>
      <xdr:colOff>120650</xdr:colOff>
      <xdr:row>37</xdr:row>
      <xdr:rowOff>159838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144615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88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38644</xdr:rowOff>
    </xdr:from>
    <xdr:to>
      <xdr:col>74</xdr:col>
      <xdr:colOff>31750</xdr:colOff>
      <xdr:row>37</xdr:row>
      <xdr:rowOff>140244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125021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77833</xdr:rowOff>
    </xdr:from>
    <xdr:to>
      <xdr:col>69</xdr:col>
      <xdr:colOff>142875</xdr:colOff>
      <xdr:row>38</xdr:row>
      <xdr:rowOff>7982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164210</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普通建設事業費の支出を抑制してきた過去の経緯から、後年度の元利償還金の負担は、類似団体平均を大きく下回っている。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しかしながら、平成２０年度から着手してきた学校施設耐震化工事等に加え、新庁舎の建設や老朽化した公共施設の改修等を予定しており、公債費に係る経常収支比率の逓増が見込まれるところである。</a:t>
          </a:r>
          <a:endParaRPr lang="ja-JP" altLang="ja-JP" sz="1400">
            <a:effectLst/>
          </a:endParaRPr>
        </a:p>
        <a:p>
          <a:r>
            <a:rPr kumimoji="1" lang="ja-JP" altLang="ja-JP" sz="1100">
              <a:solidFill>
                <a:schemeClr val="dk1"/>
              </a:solidFill>
              <a:effectLst/>
              <a:latin typeface="+mn-lt"/>
              <a:ea typeface="+mn-ea"/>
              <a:cs typeface="+mn-cs"/>
            </a:rPr>
            <a:t>　今後とも新規発行債の抑制に努め、急激な負担増とならないよう、注意を払う必要がある。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85090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936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77470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882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24130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86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75</xdr:row>
      <xdr:rowOff>1270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806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人件費、扶助費、補助費、繰出金の適正化などを含め、改善に努める。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40132</xdr:rowOff>
    </xdr:from>
    <xdr:to>
      <xdr:col>82</xdr:col>
      <xdr:colOff>107950</xdr:colOff>
      <xdr:row>80</xdr:row>
      <xdr:rowOff>76708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7561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76708</xdr:rowOff>
    </xdr:from>
    <xdr:to>
      <xdr:col>78</xdr:col>
      <xdr:colOff>69850</xdr:colOff>
      <xdr:row>80</xdr:row>
      <xdr:rowOff>99568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7927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90424</xdr:rowOff>
    </xdr:from>
    <xdr:to>
      <xdr:col>73</xdr:col>
      <xdr:colOff>180975</xdr:colOff>
      <xdr:row>80</xdr:row>
      <xdr:rowOff>99568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8064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17272</xdr:rowOff>
    </xdr:from>
    <xdr:to>
      <xdr:col>69</xdr:col>
      <xdr:colOff>92075</xdr:colOff>
      <xdr:row>80</xdr:row>
      <xdr:rowOff>90424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7332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160782</xdr:rowOff>
    </xdr:from>
    <xdr:to>
      <xdr:col>82</xdr:col>
      <xdr:colOff>158750</xdr:colOff>
      <xdr:row>80</xdr:row>
      <xdr:rowOff>90932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132859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25908</xdr:rowOff>
    </xdr:from>
    <xdr:to>
      <xdr:col>78</xdr:col>
      <xdr:colOff>120650</xdr:colOff>
      <xdr:row>80</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112285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8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48768</xdr:rowOff>
    </xdr:from>
    <xdr:to>
      <xdr:col>74</xdr:col>
      <xdr:colOff>31750</xdr:colOff>
      <xdr:row>80</xdr:row>
      <xdr:rowOff>150368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135145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39624</xdr:rowOff>
    </xdr:from>
    <xdr:to>
      <xdr:col>69</xdr:col>
      <xdr:colOff>142875</xdr:colOff>
      <xdr:row>80</xdr:row>
      <xdr:rowOff>141224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126001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137922</xdr:rowOff>
    </xdr:from>
    <xdr:to>
      <xdr:col>65</xdr:col>
      <xdr:colOff>53975</xdr:colOff>
      <xdr:row>80</xdr:row>
      <xdr:rowOff>68072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52849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129229</xdr:rowOff>
    </xdr:from>
    <xdr:to>
      <xdr:col>29</xdr:col>
      <xdr:colOff>127000</xdr:colOff>
      <xdr:row>16</xdr:row>
      <xdr:rowOff>152832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20054"/>
          <a:ext cx="647700" cy="23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137608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8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123914</xdr:rowOff>
    </xdr:from>
    <xdr:to>
      <xdr:col>26</xdr:col>
      <xdr:colOff>50800</xdr:colOff>
      <xdr:row>16</xdr:row>
      <xdr:rowOff>129229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14739"/>
          <a:ext cx="698500" cy="5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111398</xdr:rowOff>
    </xdr:from>
    <xdr:to>
      <xdr:col>22</xdr:col>
      <xdr:colOff>114300</xdr:colOff>
      <xdr:row>16</xdr:row>
      <xdr:rowOff>123914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02223"/>
          <a:ext cx="698500" cy="12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90195</xdr:rowOff>
    </xdr:from>
    <xdr:to>
      <xdr:col>18</xdr:col>
      <xdr:colOff>177800</xdr:colOff>
      <xdr:row>16</xdr:row>
      <xdr:rowOff>111398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81020"/>
          <a:ext cx="6985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102032</xdr:rowOff>
    </xdr:from>
    <xdr:to>
      <xdr:col>29</xdr:col>
      <xdr:colOff>177800</xdr:colOff>
      <xdr:row>17</xdr:row>
      <xdr:rowOff>32182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2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118559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3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78429</xdr:rowOff>
    </xdr:from>
    <xdr:to>
      <xdr:col>26</xdr:col>
      <xdr:colOff>101600</xdr:colOff>
      <xdr:row>17</xdr:row>
      <xdr:rowOff>8579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9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18756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38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73114</xdr:rowOff>
    </xdr:from>
    <xdr:to>
      <xdr:col>22</xdr:col>
      <xdr:colOff>165100</xdr:colOff>
      <xdr:row>17</xdr:row>
      <xdr:rowOff>3264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60598</xdr:rowOff>
    </xdr:from>
    <xdr:to>
      <xdr:col>19</xdr:col>
      <xdr:colOff>38100</xdr:colOff>
      <xdr:row>16</xdr:row>
      <xdr:rowOff>162198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1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39395</xdr:rowOff>
    </xdr:from>
    <xdr:to>
      <xdr:col>15</xdr:col>
      <xdr:colOff>101600</xdr:colOff>
      <xdr:row>16</xdr:row>
      <xdr:rowOff>140995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151172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23869</xdr:rowOff>
    </xdr:from>
    <xdr:to>
      <xdr:col>29</xdr:col>
      <xdr:colOff>127000</xdr:colOff>
      <xdr:row>37</xdr:row>
      <xdr:rowOff>2577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77119"/>
          <a:ext cx="647700" cy="15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23869</xdr:rowOff>
    </xdr:from>
    <xdr:to>
      <xdr:col>26</xdr:col>
      <xdr:colOff>50800</xdr:colOff>
      <xdr:row>37</xdr:row>
      <xdr:rowOff>78732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77119"/>
          <a:ext cx="698500" cy="226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39936</xdr:rowOff>
    </xdr:from>
    <xdr:to>
      <xdr:col>22</xdr:col>
      <xdr:colOff>114300</xdr:colOff>
      <xdr:row>37</xdr:row>
      <xdr:rowOff>78732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64636"/>
          <a:ext cx="698500" cy="38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38140</xdr:rowOff>
    </xdr:from>
    <xdr:to>
      <xdr:col>18</xdr:col>
      <xdr:colOff>177800</xdr:colOff>
      <xdr:row>37</xdr:row>
      <xdr:rowOff>39936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62840"/>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123227</xdr:rowOff>
    </xdr:from>
    <xdr:to>
      <xdr:col>29</xdr:col>
      <xdr:colOff>177800</xdr:colOff>
      <xdr:row>37</xdr:row>
      <xdr:rowOff>53377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7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95304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315969</xdr:rowOff>
    </xdr:from>
    <xdr:to>
      <xdr:col>26</xdr:col>
      <xdr:colOff>101600</xdr:colOff>
      <xdr:row>36</xdr:row>
      <xdr:rowOff>74669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2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59446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2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27932</xdr:rowOff>
    </xdr:from>
    <xdr:to>
      <xdr:col>22</xdr:col>
      <xdr:colOff>165100</xdr:colOff>
      <xdr:row>37</xdr:row>
      <xdr:rowOff>129532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52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114309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3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160586</xdr:rowOff>
    </xdr:from>
    <xdr:to>
      <xdr:col>19</xdr:col>
      <xdr:colOff>38100</xdr:colOff>
      <xdr:row>37</xdr:row>
      <xdr:rowOff>90736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13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75513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0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158790</xdr:rowOff>
    </xdr:from>
    <xdr:to>
      <xdr:col>15</xdr:col>
      <xdr:colOff>101600</xdr:colOff>
      <xdr:row>37</xdr:row>
      <xdr:rowOff>88940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12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73717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9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57,530
57,001
7.72
20,667,327
19,930,287
646,422
11,648,934
16,354,618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26276</xdr:rowOff>
    </xdr:from>
    <xdr:to>
      <xdr:col>24</xdr:col>
      <xdr:colOff>63500</xdr:colOff>
      <xdr:row>37</xdr:row>
      <xdr:rowOff>48794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69926"/>
          <a:ext cx="8382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14675</xdr:rowOff>
    </xdr:from>
    <xdr:to>
      <xdr:col>19</xdr:col>
      <xdr:colOff>177800</xdr:colOff>
      <xdr:row>37</xdr:row>
      <xdr:rowOff>26276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58325"/>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xdr:rowOff>
    </xdr:from>
    <xdr:to>
      <xdr:col>15</xdr:col>
      <xdr:colOff>50800</xdr:colOff>
      <xdr:row>37</xdr:row>
      <xdr:rowOff>14675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43733"/>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156273</xdr:rowOff>
    </xdr:from>
    <xdr:to>
      <xdr:col>10</xdr:col>
      <xdr:colOff>114300</xdr:colOff>
      <xdr:row>37</xdr:row>
      <xdr:rowOff>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28473"/>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169444</xdr:rowOff>
    </xdr:from>
    <xdr:to>
      <xdr:col>24</xdr:col>
      <xdr:colOff>114300</xdr:colOff>
      <xdr:row>37</xdr:row>
      <xdr:rowOff>99594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20871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146926</xdr:rowOff>
    </xdr:from>
    <xdr:to>
      <xdr:col>20</xdr:col>
      <xdr:colOff>38100</xdr:colOff>
      <xdr:row>37</xdr:row>
      <xdr:rowOff>77076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93603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135325</xdr:rowOff>
    </xdr:from>
    <xdr:to>
      <xdr:col>15</xdr:col>
      <xdr:colOff>101600</xdr:colOff>
      <xdr:row>37</xdr:row>
      <xdr:rowOff>65475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82002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120733</xdr:rowOff>
    </xdr:from>
    <xdr:to>
      <xdr:col>10</xdr:col>
      <xdr:colOff>165100</xdr:colOff>
      <xdr:row>37</xdr:row>
      <xdr:rowOff>50883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67410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105473</xdr:rowOff>
    </xdr:from>
    <xdr:to>
      <xdr:col>6</xdr:col>
      <xdr:colOff>38100</xdr:colOff>
      <xdr:row>37</xdr:row>
      <xdr:rowOff>35623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52150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113097</xdr:rowOff>
    </xdr:from>
    <xdr:to>
      <xdr:col>24</xdr:col>
      <xdr:colOff>63500</xdr:colOff>
      <xdr:row>58</xdr:row>
      <xdr:rowOff>23371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85747"/>
          <a:ext cx="8382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113097</xdr:rowOff>
    </xdr:from>
    <xdr:to>
      <xdr:col>19</xdr:col>
      <xdr:colOff>177800</xdr:colOff>
      <xdr:row>58</xdr:row>
      <xdr:rowOff>94037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85747"/>
          <a:ext cx="889000" cy="15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73434</xdr:rowOff>
    </xdr:from>
    <xdr:to>
      <xdr:col>15</xdr:col>
      <xdr:colOff>50800</xdr:colOff>
      <xdr:row>58</xdr:row>
      <xdr:rowOff>94037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17534"/>
          <a:ext cx="889000" cy="2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48317</xdr:rowOff>
    </xdr:from>
    <xdr:to>
      <xdr:col>10</xdr:col>
      <xdr:colOff>114300</xdr:colOff>
      <xdr:row>58</xdr:row>
      <xdr:rowOff>73434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92417"/>
          <a:ext cx="889000" cy="2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144021</xdr:rowOff>
    </xdr:from>
    <xdr:to>
      <xdr:col>24</xdr:col>
      <xdr:colOff>114300</xdr:colOff>
      <xdr:row>58</xdr:row>
      <xdr:rowOff>74171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58948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3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62297</xdr:rowOff>
    </xdr:from>
    <xdr:to>
      <xdr:col>20</xdr:col>
      <xdr:colOff>38100</xdr:colOff>
      <xdr:row>57</xdr:row>
      <xdr:rowOff>163897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3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155024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43237</xdr:rowOff>
    </xdr:from>
    <xdr:to>
      <xdr:col>15</xdr:col>
      <xdr:colOff>101600</xdr:colOff>
      <xdr:row>58</xdr:row>
      <xdr:rowOff>144837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135964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8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22634</xdr:rowOff>
    </xdr:from>
    <xdr:to>
      <xdr:col>10</xdr:col>
      <xdr:colOff>165100</xdr:colOff>
      <xdr:row>58</xdr:row>
      <xdr:rowOff>124234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115361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5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168967</xdr:rowOff>
    </xdr:from>
    <xdr:to>
      <xdr:col>6</xdr:col>
      <xdr:colOff>38100</xdr:colOff>
      <xdr:row>58</xdr:row>
      <xdr:rowOff>99117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90244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37058</xdr:rowOff>
    </xdr:from>
    <xdr:to>
      <xdr:col>24</xdr:col>
      <xdr:colOff>63500</xdr:colOff>
      <xdr:row>78</xdr:row>
      <xdr:rowOff>52741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10158"/>
          <a:ext cx="8382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52741</xdr:rowOff>
    </xdr:from>
    <xdr:to>
      <xdr:col>19</xdr:col>
      <xdr:colOff>177800</xdr:colOff>
      <xdr:row>78</xdr:row>
      <xdr:rowOff>56900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25841"/>
          <a:ext cx="889000" cy="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52694</xdr:rowOff>
    </xdr:from>
    <xdr:to>
      <xdr:col>15</xdr:col>
      <xdr:colOff>50800</xdr:colOff>
      <xdr:row>78</xdr:row>
      <xdr:rowOff>56900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25794"/>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52694</xdr:rowOff>
    </xdr:from>
    <xdr:to>
      <xdr:col>10</xdr:col>
      <xdr:colOff>114300</xdr:colOff>
      <xdr:row>78</xdr:row>
      <xdr:rowOff>80676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25794"/>
          <a:ext cx="889000" cy="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157708</xdr:rowOff>
    </xdr:from>
    <xdr:to>
      <xdr:col>24</xdr:col>
      <xdr:colOff>114300</xdr:colOff>
      <xdr:row>78</xdr:row>
      <xdr:rowOff>87858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72635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1941</xdr:rowOff>
    </xdr:from>
    <xdr:to>
      <xdr:col>20</xdr:col>
      <xdr:colOff>38100</xdr:colOff>
      <xdr:row>78</xdr:row>
      <xdr:rowOff>103541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94668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6100</xdr:rowOff>
    </xdr:from>
    <xdr:to>
      <xdr:col>15</xdr:col>
      <xdr:colOff>101600</xdr:colOff>
      <xdr:row>78</xdr:row>
      <xdr:rowOff>107700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98827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1894</xdr:rowOff>
    </xdr:from>
    <xdr:to>
      <xdr:col>10</xdr:col>
      <xdr:colOff>165100</xdr:colOff>
      <xdr:row>78</xdr:row>
      <xdr:rowOff>103494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94621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29876</xdr:rowOff>
    </xdr:from>
    <xdr:to>
      <xdr:col>6</xdr:col>
      <xdr:colOff>38100</xdr:colOff>
      <xdr:row>78</xdr:row>
      <xdr:rowOff>131476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122603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34886</xdr:rowOff>
    </xdr:from>
    <xdr:to>
      <xdr:col>24</xdr:col>
      <xdr:colOff>63500</xdr:colOff>
      <xdr:row>97</xdr:row>
      <xdr:rowOff>191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94086"/>
          <a:ext cx="838200" cy="1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153327</xdr:rowOff>
    </xdr:from>
    <xdr:to>
      <xdr:col>19</xdr:col>
      <xdr:colOff>177800</xdr:colOff>
      <xdr:row>97</xdr:row>
      <xdr:rowOff>191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12527"/>
          <a:ext cx="8890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153327</xdr:rowOff>
    </xdr:from>
    <xdr:to>
      <xdr:col>15</xdr:col>
      <xdr:colOff>50800</xdr:colOff>
      <xdr:row>97</xdr:row>
      <xdr:rowOff>8026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12527"/>
          <a:ext cx="889000" cy="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8026</xdr:rowOff>
    </xdr:from>
    <xdr:to>
      <xdr:col>10</xdr:col>
      <xdr:colOff>114300</xdr:colOff>
      <xdr:row>97</xdr:row>
      <xdr:rowOff>53797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38676"/>
          <a:ext cx="8890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155536</xdr:rowOff>
    </xdr:from>
    <xdr:to>
      <xdr:col>24</xdr:col>
      <xdr:colOff>114300</xdr:colOff>
      <xdr:row>96</xdr:row>
      <xdr:rowOff>85686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6963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9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120841</xdr:rowOff>
    </xdr:from>
    <xdr:to>
      <xdr:col>20</xdr:col>
      <xdr:colOff>38100</xdr:colOff>
      <xdr:row>97</xdr:row>
      <xdr:rowOff>50991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42118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7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102527</xdr:rowOff>
    </xdr:from>
    <xdr:to>
      <xdr:col>15</xdr:col>
      <xdr:colOff>101600</xdr:colOff>
      <xdr:row>97</xdr:row>
      <xdr:rowOff>32677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49204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3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128676</xdr:rowOff>
    </xdr:from>
    <xdr:to>
      <xdr:col>10</xdr:col>
      <xdr:colOff>165100</xdr:colOff>
      <xdr:row>97</xdr:row>
      <xdr:rowOff>58826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8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75353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2997</xdr:rowOff>
    </xdr:from>
    <xdr:to>
      <xdr:col>6</xdr:col>
      <xdr:colOff>38100</xdr:colOff>
      <xdr:row>97</xdr:row>
      <xdr:rowOff>104597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121124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8884</xdr:rowOff>
    </xdr:from>
    <xdr:to>
      <xdr:col>55</xdr:col>
      <xdr:colOff>0</xdr:colOff>
      <xdr:row>37</xdr:row>
      <xdr:rowOff>20014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352534"/>
          <a:ext cx="8382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2168</xdr:rowOff>
    </xdr:from>
    <xdr:to>
      <xdr:col>50</xdr:col>
      <xdr:colOff>114300</xdr:colOff>
      <xdr:row>37</xdr:row>
      <xdr:rowOff>20014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45818"/>
          <a:ext cx="889000" cy="1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167789</xdr:rowOff>
    </xdr:from>
    <xdr:to>
      <xdr:col>45</xdr:col>
      <xdr:colOff>177800</xdr:colOff>
      <xdr:row>37</xdr:row>
      <xdr:rowOff>2168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339989"/>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101295</xdr:rowOff>
    </xdr:from>
    <xdr:to>
      <xdr:col>41</xdr:col>
      <xdr:colOff>50800</xdr:colOff>
      <xdr:row>36</xdr:row>
      <xdr:rowOff>167789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273495"/>
          <a:ext cx="889000" cy="6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129534</xdr:rowOff>
    </xdr:from>
    <xdr:to>
      <xdr:col>55</xdr:col>
      <xdr:colOff>50800</xdr:colOff>
      <xdr:row>37</xdr:row>
      <xdr:rowOff>59684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107961</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140664</xdr:rowOff>
    </xdr:from>
    <xdr:to>
      <xdr:col>50</xdr:col>
      <xdr:colOff>165100</xdr:colOff>
      <xdr:row>37</xdr:row>
      <xdr:rowOff>70814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61941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0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122818</xdr:rowOff>
    </xdr:from>
    <xdr:to>
      <xdr:col>46</xdr:col>
      <xdr:colOff>38100</xdr:colOff>
      <xdr:row>37</xdr:row>
      <xdr:rowOff>52968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44095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116989</xdr:rowOff>
    </xdr:from>
    <xdr:to>
      <xdr:col>41</xdr:col>
      <xdr:colOff>101600</xdr:colOff>
      <xdr:row>37</xdr:row>
      <xdr:rowOff>47139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38266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38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50495</xdr:rowOff>
    </xdr:from>
    <xdr:to>
      <xdr:col>36</xdr:col>
      <xdr:colOff>165100</xdr:colOff>
      <xdr:row>36</xdr:row>
      <xdr:rowOff>152095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168622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9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130312</xdr:rowOff>
    </xdr:from>
    <xdr:to>
      <xdr:col>55</xdr:col>
      <xdr:colOff>0</xdr:colOff>
      <xdr:row>57</xdr:row>
      <xdr:rowOff>147815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02962"/>
          <a:ext cx="8382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130312</xdr:rowOff>
    </xdr:from>
    <xdr:to>
      <xdr:col>50</xdr:col>
      <xdr:colOff>114300</xdr:colOff>
      <xdr:row>58</xdr:row>
      <xdr:rowOff>30696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02962"/>
          <a:ext cx="889000" cy="7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169144</xdr:rowOff>
    </xdr:from>
    <xdr:to>
      <xdr:col>45</xdr:col>
      <xdr:colOff>177800</xdr:colOff>
      <xdr:row>58</xdr:row>
      <xdr:rowOff>30696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41794"/>
          <a:ext cx="8890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169144</xdr:rowOff>
    </xdr:from>
    <xdr:to>
      <xdr:col>41</xdr:col>
      <xdr:colOff>50800</xdr:colOff>
      <xdr:row>58</xdr:row>
      <xdr:rowOff>63850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41794"/>
          <a:ext cx="889000" cy="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97015</xdr:rowOff>
    </xdr:from>
    <xdr:to>
      <xdr:col>55</xdr:col>
      <xdr:colOff>50800</xdr:colOff>
      <xdr:row>58</xdr:row>
      <xdr:rowOff>27165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75442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79512</xdr:rowOff>
    </xdr:from>
    <xdr:to>
      <xdr:col>50</xdr:col>
      <xdr:colOff>165100</xdr:colOff>
      <xdr:row>58</xdr:row>
      <xdr:rowOff>9662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4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151346</xdr:rowOff>
    </xdr:from>
    <xdr:to>
      <xdr:col>46</xdr:col>
      <xdr:colOff>38100</xdr:colOff>
      <xdr:row>58</xdr:row>
      <xdr:rowOff>81496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72623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118344</xdr:rowOff>
    </xdr:from>
    <xdr:to>
      <xdr:col>41</xdr:col>
      <xdr:colOff>101600</xdr:colOff>
      <xdr:row>58</xdr:row>
      <xdr:rowOff>48494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39621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8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13050</xdr:rowOff>
    </xdr:from>
    <xdr:to>
      <xdr:col>36</xdr:col>
      <xdr:colOff>165100</xdr:colOff>
      <xdr:row>58</xdr:row>
      <xdr:rowOff>114650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105777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4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108750</xdr:rowOff>
    </xdr:from>
    <xdr:to>
      <xdr:col>55</xdr:col>
      <xdr:colOff>0</xdr:colOff>
      <xdr:row>79</xdr:row>
      <xdr:rowOff>13615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81850"/>
          <a:ext cx="838200" cy="7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108750</xdr:rowOff>
    </xdr:from>
    <xdr:to>
      <xdr:col>50</xdr:col>
      <xdr:colOff>114300</xdr:colOff>
      <xdr:row>78</xdr:row>
      <xdr:rowOff>142126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81850"/>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67907</xdr:rowOff>
    </xdr:from>
    <xdr:to>
      <xdr:col>45</xdr:col>
      <xdr:colOff>177800</xdr:colOff>
      <xdr:row>78</xdr:row>
      <xdr:rowOff>142126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41007"/>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67907</xdr:rowOff>
    </xdr:from>
    <xdr:to>
      <xdr:col>41</xdr:col>
      <xdr:colOff>50800</xdr:colOff>
      <xdr:row>78</xdr:row>
      <xdr:rowOff>94881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41007"/>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134265</xdr:rowOff>
    </xdr:from>
    <xdr:to>
      <xdr:col>55</xdr:col>
      <xdr:colOff>50800</xdr:colOff>
      <xdr:row>79</xdr:row>
      <xdr:rowOff>64415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49192</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2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57950</xdr:rowOff>
    </xdr:from>
    <xdr:to>
      <xdr:col>50</xdr:col>
      <xdr:colOff>165100</xdr:colOff>
      <xdr:row>78</xdr:row>
      <xdr:rowOff>159550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150677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91326</xdr:rowOff>
    </xdr:from>
    <xdr:to>
      <xdr:col>46</xdr:col>
      <xdr:colOff>38100</xdr:colOff>
      <xdr:row>79</xdr:row>
      <xdr:rowOff>21476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6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12603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5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17107</xdr:rowOff>
    </xdr:from>
    <xdr:to>
      <xdr:col>41</xdr:col>
      <xdr:colOff>101600</xdr:colOff>
      <xdr:row>78</xdr:row>
      <xdr:rowOff>118707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109834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4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44081</xdr:rowOff>
    </xdr:from>
    <xdr:to>
      <xdr:col>36</xdr:col>
      <xdr:colOff>165100</xdr:colOff>
      <xdr:row>78</xdr:row>
      <xdr:rowOff>145681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136808</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0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48298</xdr:rowOff>
    </xdr:from>
    <xdr:to>
      <xdr:col>55</xdr:col>
      <xdr:colOff>0</xdr:colOff>
      <xdr:row>97</xdr:row>
      <xdr:rowOff>167875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78948"/>
          <a:ext cx="838200" cy="1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167875</xdr:rowOff>
    </xdr:from>
    <xdr:to>
      <xdr:col>50</xdr:col>
      <xdr:colOff>114300</xdr:colOff>
      <xdr:row>98</xdr:row>
      <xdr:rowOff>58014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98525"/>
          <a:ext cx="889000" cy="6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58014</xdr:rowOff>
    </xdr:from>
    <xdr:to>
      <xdr:col>45</xdr:col>
      <xdr:colOff>177800</xdr:colOff>
      <xdr:row>98</xdr:row>
      <xdr:rowOff>166466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860114"/>
          <a:ext cx="889000" cy="10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89599</xdr:rowOff>
    </xdr:from>
    <xdr:to>
      <xdr:col>41</xdr:col>
      <xdr:colOff>50800</xdr:colOff>
      <xdr:row>98</xdr:row>
      <xdr:rowOff>166466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891699"/>
          <a:ext cx="889000" cy="7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168948</xdr:rowOff>
    </xdr:from>
    <xdr:to>
      <xdr:col>55</xdr:col>
      <xdr:colOff>50800</xdr:colOff>
      <xdr:row>97</xdr:row>
      <xdr:rowOff>99098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147375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117075</xdr:rowOff>
    </xdr:from>
    <xdr:to>
      <xdr:col>50</xdr:col>
      <xdr:colOff>165100</xdr:colOff>
      <xdr:row>98</xdr:row>
      <xdr:rowOff>47225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38352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4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7214</xdr:rowOff>
    </xdr:from>
    <xdr:to>
      <xdr:col>46</xdr:col>
      <xdr:colOff>38100</xdr:colOff>
      <xdr:row>98</xdr:row>
      <xdr:rowOff>108814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99941</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690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115666</xdr:rowOff>
    </xdr:from>
    <xdr:to>
      <xdr:col>41</xdr:col>
      <xdr:colOff>101600</xdr:colOff>
      <xdr:row>99</xdr:row>
      <xdr:rowOff>45816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91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36943</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70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38799</xdr:rowOff>
    </xdr:from>
    <xdr:to>
      <xdr:col>36</xdr:col>
      <xdr:colOff>165100</xdr:colOff>
      <xdr:row>98</xdr:row>
      <xdr:rowOff>140399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131526</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3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132080</xdr:rowOff>
    </xdr:from>
    <xdr:to>
      <xdr:col>85</xdr:col>
      <xdr:colOff>127000</xdr:colOff>
      <xdr:row>38</xdr:row>
      <xdr:rowOff>156083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47180"/>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132080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47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105283</xdr:rowOff>
    </xdr:from>
    <xdr:to>
      <xdr:col>85</xdr:col>
      <xdr:colOff>177800</xdr:colOff>
      <xdr:row>39</xdr:row>
      <xdr:rowOff>35433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45229</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6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81280</xdr:rowOff>
    </xdr:from>
    <xdr:to>
      <xdr:col>81</xdr:col>
      <xdr:colOff>101600</xdr:colOff>
      <xdr:row>39</xdr:row>
      <xdr:rowOff>11430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2557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92596</xdr:rowOff>
    </xdr:from>
    <xdr:to>
      <xdr:col>85</xdr:col>
      <xdr:colOff>127000</xdr:colOff>
      <xdr:row>77</xdr:row>
      <xdr:rowOff>107722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94246"/>
          <a:ext cx="8382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107722</xdr:rowOff>
    </xdr:from>
    <xdr:to>
      <xdr:col>81</xdr:col>
      <xdr:colOff>50800</xdr:colOff>
      <xdr:row>77</xdr:row>
      <xdr:rowOff>127242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09372"/>
          <a:ext cx="889000" cy="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127242</xdr:rowOff>
    </xdr:from>
    <xdr:to>
      <xdr:col>76</xdr:col>
      <xdr:colOff>114300</xdr:colOff>
      <xdr:row>77</xdr:row>
      <xdr:rowOff>133858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28892"/>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133858</xdr:rowOff>
    </xdr:from>
    <xdr:to>
      <xdr:col>71</xdr:col>
      <xdr:colOff>177800</xdr:colOff>
      <xdr:row>77</xdr:row>
      <xdr:rowOff>142266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35508"/>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41796</xdr:rowOff>
    </xdr:from>
    <xdr:to>
      <xdr:col>85</xdr:col>
      <xdr:colOff>177800</xdr:colOff>
      <xdr:row>77</xdr:row>
      <xdr:rowOff>143396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20223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56922</xdr:rowOff>
    </xdr:from>
    <xdr:to>
      <xdr:col>81</xdr:col>
      <xdr:colOff>101600</xdr:colOff>
      <xdr:row>77</xdr:row>
      <xdr:rowOff>158522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149649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76442</xdr:rowOff>
    </xdr:from>
    <xdr:to>
      <xdr:col>76</xdr:col>
      <xdr:colOff>165100</xdr:colOff>
      <xdr:row>78</xdr:row>
      <xdr:rowOff>6592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169169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7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83058</xdr:rowOff>
    </xdr:from>
    <xdr:to>
      <xdr:col>72</xdr:col>
      <xdr:colOff>38100</xdr:colOff>
      <xdr:row>78</xdr:row>
      <xdr:rowOff>13208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4335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7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91466</xdr:rowOff>
    </xdr:from>
    <xdr:to>
      <xdr:col>67</xdr:col>
      <xdr:colOff>101600</xdr:colOff>
      <xdr:row>78</xdr:row>
      <xdr:rowOff>21616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12743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13399</xdr:rowOff>
    </xdr:from>
    <xdr:to>
      <xdr:col>85</xdr:col>
      <xdr:colOff>127000</xdr:colOff>
      <xdr:row>98</xdr:row>
      <xdr:rowOff>117869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15499"/>
          <a:ext cx="8382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113137</xdr:rowOff>
    </xdr:from>
    <xdr:to>
      <xdr:col>81</xdr:col>
      <xdr:colOff>50800</xdr:colOff>
      <xdr:row>98</xdr:row>
      <xdr:rowOff>117869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43787"/>
          <a:ext cx="889000" cy="17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113137</xdr:rowOff>
    </xdr:from>
    <xdr:to>
      <xdr:col>76</xdr:col>
      <xdr:colOff>114300</xdr:colOff>
      <xdr:row>97</xdr:row>
      <xdr:rowOff>133322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43787"/>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133322</xdr:rowOff>
    </xdr:from>
    <xdr:to>
      <xdr:col>71</xdr:col>
      <xdr:colOff>177800</xdr:colOff>
      <xdr:row>98</xdr:row>
      <xdr:rowOff>101958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63972"/>
          <a:ext cx="889000" cy="14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134049</xdr:rowOff>
    </xdr:from>
    <xdr:to>
      <xdr:col>85</xdr:col>
      <xdr:colOff>177800</xdr:colOff>
      <xdr:row>98</xdr:row>
      <xdr:rowOff>64199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48976</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7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67069</xdr:rowOff>
    </xdr:from>
    <xdr:to>
      <xdr:col>81</xdr:col>
      <xdr:colOff>101600</xdr:colOff>
      <xdr:row>98</xdr:row>
      <xdr:rowOff>168669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6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159796</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2017" y="1696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62337</xdr:rowOff>
    </xdr:from>
    <xdr:to>
      <xdr:col>76</xdr:col>
      <xdr:colOff>165100</xdr:colOff>
      <xdr:row>97</xdr:row>
      <xdr:rowOff>163937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155064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78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82522</xdr:rowOff>
    </xdr:from>
    <xdr:to>
      <xdr:col>72</xdr:col>
      <xdr:colOff>38100</xdr:colOff>
      <xdr:row>98</xdr:row>
      <xdr:rowOff>12672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1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3799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80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51158</xdr:rowOff>
    </xdr:from>
    <xdr:to>
      <xdr:col>67</xdr:col>
      <xdr:colOff>101600</xdr:colOff>
      <xdr:row>98</xdr:row>
      <xdr:rowOff>152758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143885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4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155893</xdr:rowOff>
    </xdr:from>
    <xdr:to>
      <xdr:col>116</xdr:col>
      <xdr:colOff>63500</xdr:colOff>
      <xdr:row>58</xdr:row>
      <xdr:rowOff>156159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99993"/>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155435</xdr:rowOff>
    </xdr:from>
    <xdr:to>
      <xdr:col>111</xdr:col>
      <xdr:colOff>177800</xdr:colOff>
      <xdr:row>58</xdr:row>
      <xdr:rowOff>156159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9953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147244</xdr:rowOff>
    </xdr:from>
    <xdr:to>
      <xdr:col>107</xdr:col>
      <xdr:colOff>50800</xdr:colOff>
      <xdr:row>58</xdr:row>
      <xdr:rowOff>155435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91344"/>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145606</xdr:rowOff>
    </xdr:from>
    <xdr:to>
      <xdr:col>102</xdr:col>
      <xdr:colOff>114300</xdr:colOff>
      <xdr:row>58</xdr:row>
      <xdr:rowOff>147244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8970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105093</xdr:rowOff>
    </xdr:from>
    <xdr:to>
      <xdr:col>116</xdr:col>
      <xdr:colOff>114300</xdr:colOff>
      <xdr:row>59</xdr:row>
      <xdr:rowOff>35243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50868</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9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105359</xdr:rowOff>
    </xdr:from>
    <xdr:to>
      <xdr:col>112</xdr:col>
      <xdr:colOff>38100</xdr:colOff>
      <xdr:row>59</xdr:row>
      <xdr:rowOff>35509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26636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104635</xdr:rowOff>
    </xdr:from>
    <xdr:to>
      <xdr:col>107</xdr:col>
      <xdr:colOff>101600</xdr:colOff>
      <xdr:row>59</xdr:row>
      <xdr:rowOff>34785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25912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4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96444</xdr:rowOff>
    </xdr:from>
    <xdr:to>
      <xdr:col>102</xdr:col>
      <xdr:colOff>165100</xdr:colOff>
      <xdr:row>59</xdr:row>
      <xdr:rowOff>26594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17721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3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94806</xdr:rowOff>
    </xdr:from>
    <xdr:to>
      <xdr:col>98</xdr:col>
      <xdr:colOff>38100</xdr:colOff>
      <xdr:row>59</xdr:row>
      <xdr:rowOff>24956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16083</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3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153256</xdr:rowOff>
    </xdr:from>
    <xdr:to>
      <xdr:col>116</xdr:col>
      <xdr:colOff>63500</xdr:colOff>
      <xdr:row>75</xdr:row>
      <xdr:rowOff>63462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40556"/>
          <a:ext cx="838200" cy="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63462</xdr:rowOff>
    </xdr:from>
    <xdr:to>
      <xdr:col>111</xdr:col>
      <xdr:colOff>177800</xdr:colOff>
      <xdr:row>75</xdr:row>
      <xdr:rowOff>89522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22212"/>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89522</xdr:rowOff>
    </xdr:from>
    <xdr:to>
      <xdr:col>107</xdr:col>
      <xdr:colOff>50800</xdr:colOff>
      <xdr:row>75</xdr:row>
      <xdr:rowOff>106987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48272"/>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82528</xdr:rowOff>
    </xdr:from>
    <xdr:to>
      <xdr:col>102</xdr:col>
      <xdr:colOff>114300</xdr:colOff>
      <xdr:row>75</xdr:row>
      <xdr:rowOff>106987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41278"/>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102456</xdr:rowOff>
    </xdr:from>
    <xdr:to>
      <xdr:col>116</xdr:col>
      <xdr:colOff>114300</xdr:colOff>
      <xdr:row>75</xdr:row>
      <xdr:rowOff>32606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125333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12662</xdr:rowOff>
    </xdr:from>
    <xdr:to>
      <xdr:col>112</xdr:col>
      <xdr:colOff>38100</xdr:colOff>
      <xdr:row>75</xdr:row>
      <xdr:rowOff>114262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130789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38722</xdr:rowOff>
    </xdr:from>
    <xdr:to>
      <xdr:col>107</xdr:col>
      <xdr:colOff>101600</xdr:colOff>
      <xdr:row>75</xdr:row>
      <xdr:rowOff>140322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56187</xdr:rowOff>
    </xdr:from>
    <xdr:to>
      <xdr:col>102</xdr:col>
      <xdr:colOff>165100</xdr:colOff>
      <xdr:row>75</xdr:row>
      <xdr:rowOff>157787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1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2864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31728</xdr:rowOff>
    </xdr:from>
    <xdr:to>
      <xdr:col>98</xdr:col>
      <xdr:colOff>38100</xdr:colOff>
      <xdr:row>75</xdr:row>
      <xdr:rowOff>133328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9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149855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歳出決算総額の住民一人当たりのコストは３</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４３２</a:t>
          </a:r>
          <a:r>
            <a:rPr kumimoji="1" lang="ja-JP" altLang="ja-JP" sz="1100">
              <a:solidFill>
                <a:schemeClr val="dk1"/>
              </a:solidFill>
              <a:effectLst/>
              <a:latin typeface="+mn-lt"/>
              <a:ea typeface="+mn-ea"/>
              <a:cs typeface="+mn-cs"/>
            </a:rPr>
            <a:t>円となっている。主な構成項目である扶助費は、住民一人当たり</a:t>
          </a:r>
          <a:r>
            <a:rPr kumimoji="1" lang="ja-JP" altLang="en-US" sz="1100">
              <a:solidFill>
                <a:schemeClr val="dk1"/>
              </a:solidFill>
              <a:effectLst/>
              <a:latin typeface="+mn-lt"/>
              <a:ea typeface="+mn-ea"/>
              <a:cs typeface="+mn-cs"/>
            </a:rPr>
            <a:t>１０１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２５３</a:t>
          </a:r>
          <a:r>
            <a:rPr kumimoji="1" lang="ja-JP" altLang="ja-JP" sz="1100">
              <a:solidFill>
                <a:schemeClr val="dk1"/>
              </a:solidFill>
              <a:effectLst/>
              <a:latin typeface="+mn-lt"/>
              <a:ea typeface="+mn-ea"/>
              <a:cs typeface="+mn-cs"/>
            </a:rPr>
            <a:t>円となっており、前年度よりも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民間保育所運営補助事業費、</a:t>
          </a:r>
          <a:r>
            <a:rPr kumimoji="1" lang="ja-JP" altLang="ja-JP" sz="1100">
              <a:solidFill>
                <a:schemeClr val="dk1"/>
              </a:solidFill>
              <a:effectLst/>
              <a:latin typeface="+mn-lt"/>
              <a:ea typeface="+mn-ea"/>
              <a:cs typeface="+mn-cs"/>
            </a:rPr>
            <a:t>障がい者自立支援給付費</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が増加したためである。</a:t>
          </a:r>
          <a:endParaRPr lang="ja-JP" altLang="ja-JP" sz="1400">
            <a:effectLst/>
          </a:endParaRPr>
        </a:p>
        <a:p>
          <a:r>
            <a:rPr kumimoji="1" lang="ja-JP" altLang="ja-JP" sz="1100">
              <a:solidFill>
                <a:schemeClr val="dk1"/>
              </a:solidFill>
              <a:effectLst/>
              <a:latin typeface="+mn-lt"/>
              <a:ea typeface="+mn-ea"/>
              <a:cs typeface="+mn-cs"/>
            </a:rPr>
            <a:t>　また、公債費について、住民一人当たりのコストは</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２０９</a:t>
          </a:r>
          <a:r>
            <a:rPr kumimoji="1" lang="ja-JP" altLang="ja-JP" sz="1100">
              <a:solidFill>
                <a:schemeClr val="dk1"/>
              </a:solidFill>
              <a:effectLst/>
              <a:latin typeface="+mn-lt"/>
              <a:ea typeface="+mn-ea"/>
              <a:cs typeface="+mn-cs"/>
            </a:rPr>
            <a:t>円であり、類似団体平均と比べて低い水準で推移している。これは、市債発行を抑制していたことが主な要因である。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57,530
57,001
7.72
20,667,327
19,930,287
646,422
11,648,934
16,354,618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70206</xdr:rowOff>
    </xdr:from>
    <xdr:to>
      <xdr:col>24</xdr:col>
      <xdr:colOff>63500</xdr:colOff>
      <xdr:row>33</xdr:row>
      <xdr:rowOff>110439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28056"/>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70206</xdr:rowOff>
    </xdr:from>
    <xdr:to>
      <xdr:col>19</xdr:col>
      <xdr:colOff>177800</xdr:colOff>
      <xdr:row>33</xdr:row>
      <xdr:rowOff>80264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2805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37744</xdr:rowOff>
    </xdr:from>
    <xdr:to>
      <xdr:col>15</xdr:col>
      <xdr:colOff>50800</xdr:colOff>
      <xdr:row>33</xdr:row>
      <xdr:rowOff>80264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95594"/>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55575</xdr:rowOff>
    </xdr:from>
    <xdr:to>
      <xdr:col>10</xdr:col>
      <xdr:colOff>114300</xdr:colOff>
      <xdr:row>33</xdr:row>
      <xdr:rowOff>37744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41975"/>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59639</xdr:rowOff>
    </xdr:from>
    <xdr:to>
      <xdr:col>24</xdr:col>
      <xdr:colOff>114300</xdr:colOff>
      <xdr:row>33</xdr:row>
      <xdr:rowOff>161239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82516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19406</xdr:rowOff>
    </xdr:from>
    <xdr:to>
      <xdr:col>20</xdr:col>
      <xdr:colOff>38100</xdr:colOff>
      <xdr:row>33</xdr:row>
      <xdr:rowOff>121006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137533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29464</xdr:rowOff>
    </xdr:from>
    <xdr:to>
      <xdr:col>15</xdr:col>
      <xdr:colOff>101600</xdr:colOff>
      <xdr:row>33</xdr:row>
      <xdr:rowOff>131064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147591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6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158394</xdr:rowOff>
    </xdr:from>
    <xdr:to>
      <xdr:col>10</xdr:col>
      <xdr:colOff>165100</xdr:colOff>
      <xdr:row>33</xdr:row>
      <xdr:rowOff>88544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105071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4775</xdr:rowOff>
    </xdr:from>
    <xdr:to>
      <xdr:col>6</xdr:col>
      <xdr:colOff>38100</xdr:colOff>
      <xdr:row>32</xdr:row>
      <xdr:rowOff>106375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122902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63938</xdr:rowOff>
    </xdr:from>
    <xdr:to>
      <xdr:col>24</xdr:col>
      <xdr:colOff>63500</xdr:colOff>
      <xdr:row>57</xdr:row>
      <xdr:rowOff>67996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65138"/>
          <a:ext cx="838200" cy="17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99543</xdr:rowOff>
    </xdr:from>
    <xdr:to>
      <xdr:col>19</xdr:col>
      <xdr:colOff>177800</xdr:colOff>
      <xdr:row>57</xdr:row>
      <xdr:rowOff>67996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00743"/>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99543</xdr:rowOff>
    </xdr:from>
    <xdr:to>
      <xdr:col>15</xdr:col>
      <xdr:colOff>50800</xdr:colOff>
      <xdr:row>57</xdr:row>
      <xdr:rowOff>37002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00743"/>
          <a:ext cx="889000" cy="10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37002</xdr:rowOff>
    </xdr:from>
    <xdr:to>
      <xdr:col>10</xdr:col>
      <xdr:colOff>114300</xdr:colOff>
      <xdr:row>57</xdr:row>
      <xdr:rowOff>116192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09652"/>
          <a:ext cx="889000" cy="7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13138</xdr:rowOff>
    </xdr:from>
    <xdr:to>
      <xdr:col>24</xdr:col>
      <xdr:colOff>114300</xdr:colOff>
      <xdr:row>56</xdr:row>
      <xdr:rowOff>114738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163015</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17196</xdr:rowOff>
    </xdr:from>
    <xdr:to>
      <xdr:col>20</xdr:col>
      <xdr:colOff>38100</xdr:colOff>
      <xdr:row>57</xdr:row>
      <xdr:rowOff>118796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109923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8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48743</xdr:rowOff>
    </xdr:from>
    <xdr:to>
      <xdr:col>15</xdr:col>
      <xdr:colOff>101600</xdr:colOff>
      <xdr:row>56</xdr:row>
      <xdr:rowOff>150343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141470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157652</xdr:rowOff>
    </xdr:from>
    <xdr:to>
      <xdr:col>10</xdr:col>
      <xdr:colOff>165100</xdr:colOff>
      <xdr:row>57</xdr:row>
      <xdr:rowOff>87802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78929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65392</xdr:rowOff>
    </xdr:from>
    <xdr:to>
      <xdr:col>6</xdr:col>
      <xdr:colOff>38100</xdr:colOff>
      <xdr:row>57</xdr:row>
      <xdr:rowOff>166992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158119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16180</xdr:rowOff>
    </xdr:from>
    <xdr:to>
      <xdr:col>24</xdr:col>
      <xdr:colOff>63500</xdr:colOff>
      <xdr:row>75</xdr:row>
      <xdr:rowOff>107935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74930"/>
          <a:ext cx="838200" cy="9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107935</xdr:rowOff>
    </xdr:from>
    <xdr:to>
      <xdr:col>19</xdr:col>
      <xdr:colOff>177800</xdr:colOff>
      <xdr:row>75</xdr:row>
      <xdr:rowOff>132025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66685"/>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132025</xdr:rowOff>
    </xdr:from>
    <xdr:to>
      <xdr:col>15</xdr:col>
      <xdr:colOff>50800</xdr:colOff>
      <xdr:row>75</xdr:row>
      <xdr:rowOff>150488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90775"/>
          <a:ext cx="8890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150488</xdr:rowOff>
    </xdr:from>
    <xdr:to>
      <xdr:col>10</xdr:col>
      <xdr:colOff>114300</xdr:colOff>
      <xdr:row>76</xdr:row>
      <xdr:rowOff>10889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09238"/>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136830</xdr:rowOff>
    </xdr:from>
    <xdr:to>
      <xdr:col>24</xdr:col>
      <xdr:colOff>114300</xdr:colOff>
      <xdr:row>75</xdr:row>
      <xdr:rowOff>66980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159707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7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57135</xdr:rowOff>
    </xdr:from>
    <xdr:to>
      <xdr:col>20</xdr:col>
      <xdr:colOff>38100</xdr:colOff>
      <xdr:row>75</xdr:row>
      <xdr:rowOff>158734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158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3812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9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81225</xdr:rowOff>
    </xdr:from>
    <xdr:to>
      <xdr:col>15</xdr:col>
      <xdr:colOff>101600</xdr:colOff>
      <xdr:row>76</xdr:row>
      <xdr:rowOff>11376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399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27902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1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99688</xdr:rowOff>
    </xdr:from>
    <xdr:to>
      <xdr:col>10</xdr:col>
      <xdr:colOff>165100</xdr:colOff>
      <xdr:row>76</xdr:row>
      <xdr:rowOff>29837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5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46365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3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131539</xdr:rowOff>
    </xdr:from>
    <xdr:to>
      <xdr:col>6</xdr:col>
      <xdr:colOff>38100</xdr:colOff>
      <xdr:row>76</xdr:row>
      <xdr:rowOff>61689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78216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35818</xdr:rowOff>
    </xdr:from>
    <xdr:to>
      <xdr:col>24</xdr:col>
      <xdr:colOff>63500</xdr:colOff>
      <xdr:row>99</xdr:row>
      <xdr:rowOff>36488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7009368"/>
          <a:ext cx="8382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29842</xdr:rowOff>
    </xdr:from>
    <xdr:to>
      <xdr:col>19</xdr:col>
      <xdr:colOff>177800</xdr:colOff>
      <xdr:row>99</xdr:row>
      <xdr:rowOff>35818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7003392"/>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169925</xdr:rowOff>
    </xdr:from>
    <xdr:to>
      <xdr:col>15</xdr:col>
      <xdr:colOff>50800</xdr:colOff>
      <xdr:row>99</xdr:row>
      <xdr:rowOff>29842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972025"/>
          <a:ext cx="889000" cy="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159686</xdr:rowOff>
    </xdr:from>
    <xdr:to>
      <xdr:col>10</xdr:col>
      <xdr:colOff>114300</xdr:colOff>
      <xdr:row>98</xdr:row>
      <xdr:rowOff>169925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961786"/>
          <a:ext cx="8890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157138</xdr:rowOff>
    </xdr:from>
    <xdr:to>
      <xdr:col>24</xdr:col>
      <xdr:colOff>114300</xdr:colOff>
      <xdr:row>99</xdr:row>
      <xdr:rowOff>87288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72065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156468</xdr:rowOff>
    </xdr:from>
    <xdr:to>
      <xdr:col>20</xdr:col>
      <xdr:colOff>38100</xdr:colOff>
      <xdr:row>99</xdr:row>
      <xdr:rowOff>86618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9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77745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05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150492</xdr:rowOff>
    </xdr:from>
    <xdr:to>
      <xdr:col>15</xdr:col>
      <xdr:colOff>101600</xdr:colOff>
      <xdr:row>99</xdr:row>
      <xdr:rowOff>80642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71769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4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119125</xdr:rowOff>
    </xdr:from>
    <xdr:to>
      <xdr:col>10</xdr:col>
      <xdr:colOff>165100</xdr:colOff>
      <xdr:row>99</xdr:row>
      <xdr:rowOff>49275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40402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1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108886</xdr:rowOff>
    </xdr:from>
    <xdr:to>
      <xdr:col>6</xdr:col>
      <xdr:colOff>38100</xdr:colOff>
      <xdr:row>99</xdr:row>
      <xdr:rowOff>39036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30163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37592</xdr:rowOff>
    </xdr:from>
    <xdr:to>
      <xdr:col>55</xdr:col>
      <xdr:colOff>0</xdr:colOff>
      <xdr:row>38</xdr:row>
      <xdr:rowOff>43307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55269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36068</xdr:rowOff>
    </xdr:from>
    <xdr:to>
      <xdr:col>50</xdr:col>
      <xdr:colOff>114300</xdr:colOff>
      <xdr:row>38</xdr:row>
      <xdr:rowOff>37592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511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133223</xdr:rowOff>
    </xdr:from>
    <xdr:to>
      <xdr:col>45</xdr:col>
      <xdr:colOff>177800</xdr:colOff>
      <xdr:row>38</xdr:row>
      <xdr:rowOff>36068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76873"/>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129032</xdr:rowOff>
    </xdr:from>
    <xdr:to>
      <xdr:col>41</xdr:col>
      <xdr:colOff>50800</xdr:colOff>
      <xdr:row>37</xdr:row>
      <xdr:rowOff>133223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7268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163957</xdr:rowOff>
    </xdr:from>
    <xdr:to>
      <xdr:col>55</xdr:col>
      <xdr:colOff>50800</xdr:colOff>
      <xdr:row>38</xdr:row>
      <xdr:rowOff>94107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142384</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158242</xdr:rowOff>
    </xdr:from>
    <xdr:to>
      <xdr:col>50</xdr:col>
      <xdr:colOff>165100</xdr:colOff>
      <xdr:row>38</xdr:row>
      <xdr:rowOff>88392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79519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156718</xdr:rowOff>
    </xdr:from>
    <xdr:to>
      <xdr:col>46</xdr:col>
      <xdr:colOff>38100</xdr:colOff>
      <xdr:row>38</xdr:row>
      <xdr:rowOff>86868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77995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82423</xdr:rowOff>
    </xdr:from>
    <xdr:to>
      <xdr:col>41</xdr:col>
      <xdr:colOff>101600</xdr:colOff>
      <xdr:row>38</xdr:row>
      <xdr:rowOff>12573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3700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18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78232</xdr:rowOff>
    </xdr:from>
    <xdr:to>
      <xdr:col>36</xdr:col>
      <xdr:colOff>165100</xdr:colOff>
      <xdr:row>38</xdr:row>
      <xdr:rowOff>8382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170959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51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24257</xdr:rowOff>
    </xdr:from>
    <xdr:to>
      <xdr:col>55</xdr:col>
      <xdr:colOff>0</xdr:colOff>
      <xdr:row>59</xdr:row>
      <xdr:rowOff>25953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139807"/>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23723</xdr:rowOff>
    </xdr:from>
    <xdr:to>
      <xdr:col>50</xdr:col>
      <xdr:colOff>114300</xdr:colOff>
      <xdr:row>59</xdr:row>
      <xdr:rowOff>24257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39273"/>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4826</xdr:rowOff>
    </xdr:from>
    <xdr:to>
      <xdr:col>45</xdr:col>
      <xdr:colOff>177800</xdr:colOff>
      <xdr:row>59</xdr:row>
      <xdr:rowOff>23723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2037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2864</xdr:rowOff>
    </xdr:from>
    <xdr:to>
      <xdr:col>41</xdr:col>
      <xdr:colOff>50800</xdr:colOff>
      <xdr:row>59</xdr:row>
      <xdr:rowOff>4826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18414"/>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146603</xdr:rowOff>
    </xdr:from>
    <xdr:to>
      <xdr:col>55</xdr:col>
      <xdr:colOff>50800</xdr:colOff>
      <xdr:row>59</xdr:row>
      <xdr:rowOff>76753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61530</xdr:rowOff>
    </xdr:from>
    <xdr:ext cx="378565"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0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144907</xdr:rowOff>
    </xdr:from>
    <xdr:to>
      <xdr:col>50</xdr:col>
      <xdr:colOff>165100</xdr:colOff>
      <xdr:row>59</xdr:row>
      <xdr:rowOff>75057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66184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144373</xdr:rowOff>
    </xdr:from>
    <xdr:to>
      <xdr:col>46</xdr:col>
      <xdr:colOff>38100</xdr:colOff>
      <xdr:row>59</xdr:row>
      <xdr:rowOff>74523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65650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8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125476</xdr:rowOff>
    </xdr:from>
    <xdr:to>
      <xdr:col>41</xdr:col>
      <xdr:colOff>101600</xdr:colOff>
      <xdr:row>59</xdr:row>
      <xdr:rowOff>55626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6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46753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123514</xdr:rowOff>
    </xdr:from>
    <xdr:to>
      <xdr:col>36</xdr:col>
      <xdr:colOff>165100</xdr:colOff>
      <xdr:row>59</xdr:row>
      <xdr:rowOff>53664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44791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6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161989</xdr:rowOff>
    </xdr:from>
    <xdr:to>
      <xdr:col>55</xdr:col>
      <xdr:colOff>0</xdr:colOff>
      <xdr:row>78</xdr:row>
      <xdr:rowOff>97828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63639"/>
          <a:ext cx="838200" cy="1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161989</xdr:rowOff>
    </xdr:from>
    <xdr:to>
      <xdr:col>50</xdr:col>
      <xdr:colOff>114300</xdr:colOff>
      <xdr:row>78</xdr:row>
      <xdr:rowOff>119202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63639"/>
          <a:ext cx="889000" cy="1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3378</xdr:rowOff>
    </xdr:from>
    <xdr:to>
      <xdr:col>45</xdr:col>
      <xdr:colOff>177800</xdr:colOff>
      <xdr:row>78</xdr:row>
      <xdr:rowOff>119202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7647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3378</xdr:rowOff>
    </xdr:from>
    <xdr:to>
      <xdr:col>41</xdr:col>
      <xdr:colOff>50800</xdr:colOff>
      <xdr:row>78</xdr:row>
      <xdr:rowOff>76988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76478"/>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47028</xdr:rowOff>
    </xdr:from>
    <xdr:to>
      <xdr:col>55</xdr:col>
      <xdr:colOff>50800</xdr:colOff>
      <xdr:row>78</xdr:row>
      <xdr:rowOff>148628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133405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111189</xdr:rowOff>
    </xdr:from>
    <xdr:to>
      <xdr:col>50</xdr:col>
      <xdr:colOff>165100</xdr:colOff>
      <xdr:row>78</xdr:row>
      <xdr:rowOff>41339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32466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0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68402</xdr:rowOff>
    </xdr:from>
    <xdr:to>
      <xdr:col>46</xdr:col>
      <xdr:colOff>38100</xdr:colOff>
      <xdr:row>78</xdr:row>
      <xdr:rowOff>170002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161129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3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124028</xdr:rowOff>
    </xdr:from>
    <xdr:to>
      <xdr:col>41</xdr:col>
      <xdr:colOff>101600</xdr:colOff>
      <xdr:row>78</xdr:row>
      <xdr:rowOff>54178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45305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1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26188</xdr:rowOff>
    </xdr:from>
    <xdr:to>
      <xdr:col>36</xdr:col>
      <xdr:colOff>165100</xdr:colOff>
      <xdr:row>78</xdr:row>
      <xdr:rowOff>127788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118915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9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140827</xdr:rowOff>
    </xdr:from>
    <xdr:to>
      <xdr:col>55</xdr:col>
      <xdr:colOff>0</xdr:colOff>
      <xdr:row>97</xdr:row>
      <xdr:rowOff>154704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71477"/>
          <a:ext cx="838200" cy="1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140827</xdr:rowOff>
    </xdr:from>
    <xdr:to>
      <xdr:col>50</xdr:col>
      <xdr:colOff>114300</xdr:colOff>
      <xdr:row>97</xdr:row>
      <xdr:rowOff>151267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71477"/>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122655</xdr:rowOff>
    </xdr:from>
    <xdr:to>
      <xdr:col>45</xdr:col>
      <xdr:colOff>177800</xdr:colOff>
      <xdr:row>97</xdr:row>
      <xdr:rowOff>151267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53305"/>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122655</xdr:rowOff>
    </xdr:from>
    <xdr:to>
      <xdr:col>41</xdr:col>
      <xdr:colOff>50800</xdr:colOff>
      <xdr:row>98</xdr:row>
      <xdr:rowOff>9497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53305"/>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103904</xdr:rowOff>
    </xdr:from>
    <xdr:to>
      <xdr:col>55</xdr:col>
      <xdr:colOff>50800</xdr:colOff>
      <xdr:row>98</xdr:row>
      <xdr:rowOff>34054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3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23916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90027</xdr:rowOff>
    </xdr:from>
    <xdr:to>
      <xdr:col>50</xdr:col>
      <xdr:colOff>165100</xdr:colOff>
      <xdr:row>98</xdr:row>
      <xdr:rowOff>20177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100467</xdr:rowOff>
    </xdr:from>
    <xdr:to>
      <xdr:col>46</xdr:col>
      <xdr:colOff>38100</xdr:colOff>
      <xdr:row>98</xdr:row>
      <xdr:rowOff>30617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21744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2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71855</xdr:rowOff>
    </xdr:from>
    <xdr:to>
      <xdr:col>41</xdr:col>
      <xdr:colOff>101600</xdr:colOff>
      <xdr:row>98</xdr:row>
      <xdr:rowOff>2005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164582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130147</xdr:rowOff>
    </xdr:from>
    <xdr:to>
      <xdr:col>36</xdr:col>
      <xdr:colOff>165100</xdr:colOff>
      <xdr:row>98</xdr:row>
      <xdr:rowOff>60297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51424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5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164983</xdr:rowOff>
    </xdr:from>
    <xdr:to>
      <xdr:col>85</xdr:col>
      <xdr:colOff>127000</xdr:colOff>
      <xdr:row>37</xdr:row>
      <xdr:rowOff>169464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08633"/>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164983</xdr:rowOff>
    </xdr:from>
    <xdr:to>
      <xdr:col>81</xdr:col>
      <xdr:colOff>50800</xdr:colOff>
      <xdr:row>37</xdr:row>
      <xdr:rowOff>165395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0863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162057</xdr:rowOff>
    </xdr:from>
    <xdr:to>
      <xdr:col>76</xdr:col>
      <xdr:colOff>114300</xdr:colOff>
      <xdr:row>37</xdr:row>
      <xdr:rowOff>165395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05707"/>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124247</xdr:rowOff>
    </xdr:from>
    <xdr:to>
      <xdr:col>71</xdr:col>
      <xdr:colOff>177800</xdr:colOff>
      <xdr:row>37</xdr:row>
      <xdr:rowOff>162057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67897"/>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118664</xdr:rowOff>
    </xdr:from>
    <xdr:to>
      <xdr:col>85</xdr:col>
      <xdr:colOff>177800</xdr:colOff>
      <xdr:row>38</xdr:row>
      <xdr:rowOff>48814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6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97091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114183</xdr:rowOff>
    </xdr:from>
    <xdr:to>
      <xdr:col>81</xdr:col>
      <xdr:colOff>101600</xdr:colOff>
      <xdr:row>38</xdr:row>
      <xdr:rowOff>44334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578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35460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114595</xdr:rowOff>
    </xdr:from>
    <xdr:to>
      <xdr:col>76</xdr:col>
      <xdr:colOff>165100</xdr:colOff>
      <xdr:row>38</xdr:row>
      <xdr:rowOff>44745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35872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5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111257</xdr:rowOff>
    </xdr:from>
    <xdr:to>
      <xdr:col>72</xdr:col>
      <xdr:colOff>38100</xdr:colOff>
      <xdr:row>38</xdr:row>
      <xdr:rowOff>41407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32534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73447</xdr:rowOff>
    </xdr:from>
    <xdr:to>
      <xdr:col>67</xdr:col>
      <xdr:colOff>101600</xdr:colOff>
      <xdr:row>38</xdr:row>
      <xdr:rowOff>3597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1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20124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9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7265</xdr:rowOff>
    </xdr:from>
    <xdr:to>
      <xdr:col>85</xdr:col>
      <xdr:colOff>127000</xdr:colOff>
      <xdr:row>57</xdr:row>
      <xdr:rowOff>26810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79915"/>
          <a:ext cx="8382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26810</xdr:rowOff>
    </xdr:from>
    <xdr:to>
      <xdr:col>81</xdr:col>
      <xdr:colOff>50800</xdr:colOff>
      <xdr:row>57</xdr:row>
      <xdr:rowOff>135680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99460"/>
          <a:ext cx="889000" cy="10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132480</xdr:rowOff>
    </xdr:from>
    <xdr:to>
      <xdr:col>76</xdr:col>
      <xdr:colOff>114300</xdr:colOff>
      <xdr:row>57</xdr:row>
      <xdr:rowOff>135680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0513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71825</xdr:rowOff>
    </xdr:from>
    <xdr:to>
      <xdr:col>71</xdr:col>
      <xdr:colOff>177800</xdr:colOff>
      <xdr:row>57</xdr:row>
      <xdr:rowOff>132480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44475"/>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127915</xdr:rowOff>
    </xdr:from>
    <xdr:to>
      <xdr:col>85</xdr:col>
      <xdr:colOff>177800</xdr:colOff>
      <xdr:row>57</xdr:row>
      <xdr:rowOff>58065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106342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147460</xdr:rowOff>
    </xdr:from>
    <xdr:to>
      <xdr:col>81</xdr:col>
      <xdr:colOff>101600</xdr:colOff>
      <xdr:row>57</xdr:row>
      <xdr:rowOff>77610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68737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84880</xdr:rowOff>
    </xdr:from>
    <xdr:to>
      <xdr:col>76</xdr:col>
      <xdr:colOff>165100</xdr:colOff>
      <xdr:row>58</xdr:row>
      <xdr:rowOff>15030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6157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81680</xdr:rowOff>
    </xdr:from>
    <xdr:to>
      <xdr:col>72</xdr:col>
      <xdr:colOff>38100</xdr:colOff>
      <xdr:row>58</xdr:row>
      <xdr:rowOff>11830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2957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21025</xdr:rowOff>
    </xdr:from>
    <xdr:to>
      <xdr:col>67</xdr:col>
      <xdr:colOff>101600</xdr:colOff>
      <xdr:row>57</xdr:row>
      <xdr:rowOff>122625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113752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8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132080</xdr:rowOff>
    </xdr:from>
    <xdr:to>
      <xdr:col>85</xdr:col>
      <xdr:colOff>127000</xdr:colOff>
      <xdr:row>78</xdr:row>
      <xdr:rowOff>156083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05180"/>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132080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05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105283</xdr:rowOff>
    </xdr:from>
    <xdr:to>
      <xdr:col>85</xdr:col>
      <xdr:colOff>177800</xdr:colOff>
      <xdr:row>79</xdr:row>
      <xdr:rowOff>35433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45000</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8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81280</xdr:rowOff>
    </xdr:from>
    <xdr:to>
      <xdr:col>81</xdr:col>
      <xdr:colOff>101600</xdr:colOff>
      <xdr:row>79</xdr:row>
      <xdr:rowOff>11430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2557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92596</xdr:rowOff>
    </xdr:from>
    <xdr:to>
      <xdr:col>85</xdr:col>
      <xdr:colOff>127000</xdr:colOff>
      <xdr:row>97</xdr:row>
      <xdr:rowOff>107722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23246"/>
          <a:ext cx="8382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107722</xdr:rowOff>
    </xdr:from>
    <xdr:to>
      <xdr:col>81</xdr:col>
      <xdr:colOff>50800</xdr:colOff>
      <xdr:row>97</xdr:row>
      <xdr:rowOff>127242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38372"/>
          <a:ext cx="889000" cy="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127242</xdr:rowOff>
    </xdr:from>
    <xdr:to>
      <xdr:col>76</xdr:col>
      <xdr:colOff>114300</xdr:colOff>
      <xdr:row>97</xdr:row>
      <xdr:rowOff>133858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57892"/>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133858</xdr:rowOff>
    </xdr:from>
    <xdr:to>
      <xdr:col>71</xdr:col>
      <xdr:colOff>177800</xdr:colOff>
      <xdr:row>97</xdr:row>
      <xdr:rowOff>142266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64508"/>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41796</xdr:rowOff>
    </xdr:from>
    <xdr:to>
      <xdr:col>85</xdr:col>
      <xdr:colOff>177800</xdr:colOff>
      <xdr:row>97</xdr:row>
      <xdr:rowOff>143396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20223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56922</xdr:rowOff>
    </xdr:from>
    <xdr:to>
      <xdr:col>81</xdr:col>
      <xdr:colOff>101600</xdr:colOff>
      <xdr:row>97</xdr:row>
      <xdr:rowOff>158522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149649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76442</xdr:rowOff>
    </xdr:from>
    <xdr:to>
      <xdr:col>76</xdr:col>
      <xdr:colOff>165100</xdr:colOff>
      <xdr:row>98</xdr:row>
      <xdr:rowOff>6592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169169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83058</xdr:rowOff>
    </xdr:from>
    <xdr:to>
      <xdr:col>72</xdr:col>
      <xdr:colOff>38100</xdr:colOff>
      <xdr:row>98</xdr:row>
      <xdr:rowOff>13208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4335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91466</xdr:rowOff>
    </xdr:from>
    <xdr:to>
      <xdr:col>67</xdr:col>
      <xdr:colOff>101600</xdr:colOff>
      <xdr:row>98</xdr:row>
      <xdr:rowOff>21616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12743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９７７</a:t>
          </a:r>
          <a:r>
            <a:rPr kumimoji="1" lang="ja-JP" altLang="ja-JP" sz="1100">
              <a:solidFill>
                <a:schemeClr val="dk1"/>
              </a:solidFill>
              <a:effectLst/>
              <a:latin typeface="+mn-lt"/>
              <a:ea typeface="+mn-ea"/>
              <a:cs typeface="+mn-cs"/>
            </a:rPr>
            <a:t>円となり、類似団体を下回って推移して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、前年度と比較</a:t>
          </a:r>
          <a:r>
            <a:rPr kumimoji="1" lang="ja-JP" altLang="en-US" sz="1100">
              <a:solidFill>
                <a:schemeClr val="dk1"/>
              </a:solidFill>
              <a:effectLst/>
              <a:latin typeface="+mn-lt"/>
              <a:ea typeface="+mn-ea"/>
              <a:cs typeface="+mn-cs"/>
            </a:rPr>
            <a:t>すると増加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新庁舎に係る庁舎等建設事業費が増加した</a:t>
          </a:r>
          <a:r>
            <a:rPr kumimoji="1" lang="ja-JP" altLang="ja-JP" sz="1100">
              <a:solidFill>
                <a:schemeClr val="dk1"/>
              </a:solidFill>
              <a:effectLst/>
              <a:latin typeface="+mn-lt"/>
              <a:ea typeface="+mn-ea"/>
              <a:cs typeface="+mn-cs"/>
            </a:rPr>
            <a:t>ためである。</a:t>
          </a:r>
          <a:endParaRPr lang="ja-JP" altLang="ja-JP" sz="1400">
            <a:effectLst/>
          </a:endParaRPr>
        </a:p>
        <a:p>
          <a:r>
            <a:rPr kumimoji="1" lang="ja-JP" altLang="ja-JP" sz="1100">
              <a:solidFill>
                <a:schemeClr val="dk1"/>
              </a:solidFill>
              <a:effectLst/>
              <a:latin typeface="+mn-lt"/>
              <a:ea typeface="+mn-ea"/>
              <a:cs typeface="+mn-cs"/>
            </a:rPr>
            <a:t>　民生費は、住民一人当たり１</a:t>
          </a:r>
          <a:r>
            <a:rPr kumimoji="1" lang="ja-JP" altLang="en-US" sz="1100">
              <a:solidFill>
                <a:schemeClr val="dk1"/>
              </a:solidFill>
              <a:effectLst/>
              <a:latin typeface="+mn-lt"/>
              <a:ea typeface="+mn-ea"/>
              <a:cs typeface="+mn-cs"/>
            </a:rPr>
            <a:t>６０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５９７</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主な費用は、</a:t>
          </a:r>
          <a:r>
            <a:rPr kumimoji="1" lang="ja-JP" altLang="en-US" sz="1100">
              <a:solidFill>
                <a:schemeClr val="dk1"/>
              </a:solidFill>
              <a:effectLst/>
              <a:latin typeface="+mn-lt"/>
              <a:ea typeface="+mn-ea"/>
              <a:cs typeface="+mn-cs"/>
            </a:rPr>
            <a:t>民間保育所運営補助や</a:t>
          </a:r>
          <a:r>
            <a:rPr kumimoji="1" lang="ja-JP" altLang="ja-JP" sz="1100">
              <a:solidFill>
                <a:schemeClr val="dk1"/>
              </a:solidFill>
              <a:effectLst/>
              <a:latin typeface="+mn-lt"/>
              <a:ea typeface="+mn-ea"/>
              <a:cs typeface="+mn-cs"/>
            </a:rPr>
            <a:t>障がい者自立支援給付費</a:t>
          </a:r>
          <a:r>
            <a:rPr kumimoji="1" lang="ja-JP" altLang="en-US" sz="1100">
              <a:solidFill>
                <a:schemeClr val="dk1"/>
              </a:solidFill>
              <a:effectLst/>
              <a:latin typeface="+mn-lt"/>
              <a:ea typeface="+mn-ea"/>
              <a:cs typeface="+mn-cs"/>
            </a:rPr>
            <a:t>、国保繰出金</a:t>
          </a:r>
          <a:r>
            <a:rPr kumimoji="1" lang="ja-JP" altLang="ja-JP" sz="1100">
              <a:solidFill>
                <a:schemeClr val="dk1"/>
              </a:solidFill>
              <a:effectLst/>
              <a:latin typeface="+mn-lt"/>
              <a:ea typeface="+mn-ea"/>
              <a:cs typeface="+mn-cs"/>
            </a:rPr>
            <a:t>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年度においては、市税、</a:t>
          </a:r>
          <a:r>
            <a:rPr kumimoji="1" lang="ja-JP" altLang="en-US" sz="1100">
              <a:solidFill>
                <a:schemeClr val="dk1"/>
              </a:solidFill>
              <a:effectLst/>
              <a:latin typeface="+mn-lt"/>
              <a:ea typeface="+mn-ea"/>
              <a:cs typeface="+mn-cs"/>
            </a:rPr>
            <a:t>普通交付税</a:t>
          </a:r>
          <a:r>
            <a:rPr kumimoji="1" lang="ja-JP" altLang="ja-JP" sz="1100">
              <a:solidFill>
                <a:schemeClr val="dk1"/>
              </a:solidFill>
              <a:effectLst/>
              <a:latin typeface="+mn-lt"/>
              <a:ea typeface="+mn-ea"/>
              <a:cs typeface="+mn-cs"/>
            </a:rPr>
            <a:t>などが当初の見込みから増収となり、平成２６年度までと比較して概ね例年並の実質収支となった。</a:t>
          </a:r>
          <a:endParaRPr lang="ja-JP" altLang="ja-JP" sz="1400">
            <a:effectLst/>
          </a:endParaRPr>
        </a:p>
        <a:p>
          <a:r>
            <a:rPr kumimoji="1" lang="ja-JP" altLang="ja-JP" sz="1100">
              <a:solidFill>
                <a:schemeClr val="dk1"/>
              </a:solidFill>
              <a:effectLst/>
              <a:latin typeface="+mn-lt"/>
              <a:ea typeface="+mn-ea"/>
              <a:cs typeface="+mn-cs"/>
            </a:rPr>
            <a:t>　今後の見通しとしては、短期的には、開発に伴う市税収入の増加が見込まれるものの、地方交付税など一般財源の確保について、不安定な状況が懸念され、また社会保障関連経費や普通建設事業費等の増加により、歳出増が見込まれることから、行政運営に支障を来すことのないよう、引き続き、一定額以上の基金残高の確保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今年度については、全ての会計において実質黒字となり、連結実質赤字は発生しなかった。</a:t>
          </a:r>
          <a:endParaRPr lang="ja-JP" altLang="ja-JP" sz="1400">
            <a:effectLst/>
          </a:endParaRPr>
        </a:p>
        <a:p>
          <a:r>
            <a:rPr kumimoji="1" lang="ja-JP" altLang="ja-JP" sz="1100">
              <a:solidFill>
                <a:schemeClr val="dk1"/>
              </a:solidFill>
              <a:effectLst/>
              <a:latin typeface="+mn-lt"/>
              <a:ea typeface="+mn-ea"/>
              <a:cs typeface="+mn-cs"/>
            </a:rPr>
            <a:t>　ただし、各会計には一般会計からの繰出金による歳入があり、財源不足額を補てんされているため、一般会計の繰出金の歳出負担は年々大きなものとなっている。</a:t>
          </a:r>
          <a:endParaRPr lang="ja-JP" altLang="ja-JP" sz="1400">
            <a:effectLst/>
          </a:endParaRPr>
        </a:p>
        <a:p>
          <a:r>
            <a:rPr kumimoji="1" lang="ja-JP" altLang="ja-JP" sz="1100">
              <a:solidFill>
                <a:schemeClr val="dk1"/>
              </a:solidFill>
              <a:effectLst/>
              <a:latin typeface="+mn-lt"/>
              <a:ea typeface="+mn-ea"/>
              <a:cs typeface="+mn-cs"/>
            </a:rPr>
            <a:t>　このため、繰出対象会計の収入確保を念頭に、歳出の抑制、適切な市債管理等を実施し、全ての特別会計において限りある予算の効率性を高めるとともに、健全な財政運営に努める。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実質公債費比率については、類似団体と比較して、概ね良好な比率となっているが、今後は公共施設の改修等により公債費の増加が見込まれるため、注意が必要である。</a:t>
          </a:r>
          <a:endParaRPr lang="ja-JP" altLang="ja-JP" sz="1400">
            <a:effectLst/>
          </a:endParaRPr>
        </a:p>
        <a:p>
          <a:r>
            <a:rPr kumimoji="1" lang="ja-JP" altLang="ja-JP" sz="1100">
              <a:solidFill>
                <a:schemeClr val="dk1"/>
              </a:solidFill>
              <a:effectLst/>
              <a:latin typeface="+mn-lt"/>
              <a:ea typeface="+mn-ea"/>
              <a:cs typeface="+mn-cs"/>
            </a:rPr>
            <a:t>　今後も、市債の発行には世代間の公平性について考慮しつつ、交付税算入率の高い事業債を優先的に選択し、引き続き健全な財政を維持するよう努める。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近年の傾向として、臨時財政対策債に係る地方債現在高の増加が見られるが、基準財政需要額算入見込額に含まれることから、将来負担比率の数値は、類似団体と比較してもおおむね良好な比率で推移している。</a:t>
          </a:r>
          <a:endParaRPr lang="ja-JP" altLang="ja-JP" sz="1400">
            <a:effectLst/>
          </a:endParaRPr>
        </a:p>
        <a:p>
          <a:r>
            <a:rPr kumimoji="1" lang="ja-JP" altLang="ja-JP" sz="1100">
              <a:solidFill>
                <a:schemeClr val="dk1"/>
              </a:solidFill>
              <a:effectLst/>
              <a:latin typeface="+mn-lt"/>
              <a:ea typeface="+mn-ea"/>
              <a:cs typeface="+mn-cs"/>
            </a:rPr>
            <a:t>　公共施設整備基金の積立をしたことから、充当可能基金が増加している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、比率の悪化につながる、地方債現在高の増加などの要素が今後見込まれるため、引き続き健全な財政運営を維持するよう努めたい。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京都府向日市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公共施設整備基金を約</a:t>
          </a:r>
          <a:r>
            <a:rPr kumimoji="1" lang="ja-JP" altLang="en-US" sz="1100">
              <a:solidFill>
                <a:schemeClr val="dk1"/>
              </a:solidFill>
              <a:effectLst/>
              <a:latin typeface="+mn-lt"/>
              <a:ea typeface="+mn-ea"/>
              <a:cs typeface="+mn-cs"/>
            </a:rPr>
            <a:t>１億３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００万円、</a:t>
          </a:r>
          <a:r>
            <a:rPr kumimoji="1" lang="ja-JP" altLang="en-US" sz="1100">
              <a:solidFill>
                <a:schemeClr val="dk1"/>
              </a:solidFill>
              <a:effectLst/>
              <a:latin typeface="+mn-lt"/>
              <a:ea typeface="+mn-ea"/>
              <a:cs typeface="+mn-cs"/>
            </a:rPr>
            <a:t>公園整備基金を約４，９００万円積み立てたため、</a:t>
          </a:r>
          <a:r>
            <a:rPr kumimoji="1" lang="ja-JP" altLang="ja-JP" sz="1100">
              <a:solidFill>
                <a:schemeClr val="dk1"/>
              </a:solidFill>
              <a:effectLst/>
              <a:latin typeface="+mn-lt"/>
              <a:ea typeface="+mn-ea"/>
              <a:cs typeface="+mn-cs"/>
            </a:rPr>
            <a:t>基金全体として約</a:t>
          </a:r>
          <a:r>
            <a:rPr kumimoji="1" lang="ja-JP" altLang="en-US" sz="1100">
              <a:solidFill>
                <a:schemeClr val="dk1"/>
              </a:solidFill>
              <a:effectLst/>
              <a:latin typeface="+mn-lt"/>
              <a:ea typeface="+mn-ea"/>
              <a:cs typeface="+mn-cs"/>
            </a:rPr>
            <a:t>１億９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００万円の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これまでは基金全体として増加傾向であったが、新庁舎の建設等をはじめとした大型事業が複数控えていることから、今後は基金残高の減少が見込まれる。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公共施設整備基金：本市の公共施設（公用又は公共用に供する施設をいう。）の整備のため</a:t>
          </a:r>
          <a:endParaRPr lang="ja-JP" altLang="ja-JP" sz="1400">
            <a:effectLst/>
          </a:endParaRPr>
        </a:p>
        <a:p>
          <a:r>
            <a:rPr kumimoji="1" lang="ja-JP" altLang="ja-JP" sz="1100">
              <a:solidFill>
                <a:schemeClr val="dk1"/>
              </a:solidFill>
              <a:effectLst/>
              <a:latin typeface="+mn-lt"/>
              <a:ea typeface="+mn-ea"/>
              <a:cs typeface="+mn-cs"/>
            </a:rPr>
            <a:t>　公園整備基金：開発行為等により必要な公園の整備を図るため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ふるさと向日市応援基金：本市のまちづくりに賛同する人々の寄附金を財源として、協働による個性あるまちづくりを推進するため</a:t>
          </a:r>
          <a:endParaRPr lang="ja-JP" altLang="ja-JP" sz="1400">
            <a:effectLst/>
          </a:endParaRPr>
        </a:p>
        <a:p>
          <a:r>
            <a:rPr kumimoji="1" lang="ja-JP" altLang="ja-JP" sz="1100">
              <a:solidFill>
                <a:schemeClr val="dk1"/>
              </a:solidFill>
              <a:effectLst/>
              <a:latin typeface="+mn-lt"/>
              <a:ea typeface="+mn-ea"/>
              <a:cs typeface="+mn-cs"/>
            </a:rPr>
            <a:t>　文化振興基金：本市における文化の振興に寄与する事業の実施のため</a:t>
          </a:r>
          <a:endParaRPr lang="ja-JP" altLang="ja-JP" sz="1400">
            <a:effectLst/>
          </a:endParaRPr>
        </a:p>
        <a:p>
          <a:r>
            <a:rPr kumimoji="1" lang="ja-JP" altLang="ja-JP" sz="1100">
              <a:solidFill>
                <a:schemeClr val="dk1"/>
              </a:solidFill>
              <a:effectLst/>
              <a:latin typeface="+mn-lt"/>
              <a:ea typeface="+mn-ea"/>
              <a:cs typeface="+mn-cs"/>
            </a:rPr>
            <a:t>　社会福祉基金：社会福祉事業の推進を図るため</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公共施設整備基金：新庁舎等の建設により約</a:t>
          </a:r>
          <a:r>
            <a:rPr kumimoji="1" lang="ja-JP" altLang="en-US" sz="1100">
              <a:solidFill>
                <a:schemeClr val="dk1"/>
              </a:solidFill>
              <a:effectLst/>
              <a:latin typeface="+mn-lt"/>
              <a:ea typeface="+mn-ea"/>
              <a:cs typeface="+mn-cs"/>
            </a:rPr>
            <a:t>１億８００万円</a:t>
          </a:r>
          <a:r>
            <a:rPr kumimoji="1" lang="ja-JP" altLang="ja-JP" sz="1100">
              <a:solidFill>
                <a:schemeClr val="dk1"/>
              </a:solidFill>
              <a:effectLst/>
              <a:latin typeface="+mn-lt"/>
              <a:ea typeface="+mn-ea"/>
              <a:cs typeface="+mn-cs"/>
            </a:rPr>
            <a:t>取り崩した</a:t>
          </a:r>
          <a:r>
            <a:rPr kumimoji="1" lang="ja-JP" altLang="en-US" sz="1100">
              <a:solidFill>
                <a:schemeClr val="dk1"/>
              </a:solidFill>
              <a:effectLst/>
              <a:latin typeface="+mn-lt"/>
              <a:ea typeface="+mn-ea"/>
              <a:cs typeface="+mn-cs"/>
            </a:rPr>
            <a:t>が、老朽化した公共施設の更新等に備えて約２億４，６００万円積み立てたことによる増</a:t>
          </a:r>
          <a:endParaRPr lang="ja-JP" altLang="ja-JP" sz="1400">
            <a:effectLst/>
          </a:endParaRPr>
        </a:p>
        <a:p>
          <a:r>
            <a:rPr kumimoji="1" lang="ja-JP" altLang="ja-JP" sz="1100">
              <a:solidFill>
                <a:schemeClr val="dk1"/>
              </a:solidFill>
              <a:effectLst/>
              <a:latin typeface="+mn-lt"/>
              <a:ea typeface="+mn-ea"/>
              <a:cs typeface="+mn-cs"/>
            </a:rPr>
            <a:t>　公園整備基金：必要な公園の整備のため、一般会計に約</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００万円を繰入れたものの、公園の整備に代えて納入された公園整備費が約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００万円であったことから、約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００万円の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となったもの</a:t>
          </a:r>
          <a:endParaRPr lang="ja-JP" altLang="ja-JP" sz="1400">
            <a:effectLst/>
          </a:endParaRPr>
        </a:p>
        <a:p>
          <a:r>
            <a:rPr kumimoji="1" lang="ja-JP" altLang="ja-JP" sz="1100">
              <a:solidFill>
                <a:schemeClr val="dk1"/>
              </a:solidFill>
              <a:effectLst/>
              <a:latin typeface="+mn-lt"/>
              <a:ea typeface="+mn-ea"/>
              <a:cs typeface="+mn-cs"/>
            </a:rPr>
            <a:t>　文化振興基金：文化の振興に寄与するため、文化資料館にて特別展等を実施したこと等により、約２００万円取り崩したことによる減</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公共施設整備基金：平成３０年度から令和３年度まで新庁舎の建設等を予定しており、一般財源部分に当該基金を充当することから、今後減少を予定している。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平成３０年度</a:t>
          </a:r>
          <a:r>
            <a:rPr kumimoji="1" lang="ja-JP" altLang="en-US" sz="1100">
              <a:solidFill>
                <a:schemeClr val="dk1"/>
              </a:solidFill>
              <a:effectLst/>
              <a:latin typeface="+mn-lt"/>
              <a:ea typeface="+mn-ea"/>
              <a:cs typeface="+mn-cs"/>
            </a:rPr>
            <a:t>と同じく</a:t>
          </a:r>
          <a:r>
            <a:rPr kumimoji="1" lang="ja-JP" altLang="ja-JP" sz="1100">
              <a:solidFill>
                <a:schemeClr val="dk1"/>
              </a:solidFill>
              <a:effectLst/>
              <a:latin typeface="+mn-lt"/>
              <a:ea typeface="+mn-ea"/>
              <a:cs typeface="+mn-cs"/>
            </a:rPr>
            <a:t>、財政調整基金を取り崩すことがなく、利子の積立てにより、約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００万円の増となった。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大型事業の実施や扶助費などの経常的経費の増加が見込まれることから、今後は減少していく見込みである。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条例に規定された約２０万円の積立てによる増加</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今後も地方債現在高の増加が予想されることから、現在と同程度の積立額を確保する。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20667327</v>
      </c>
      <c r="BO4" s="393"/>
      <c r="BP4" s="393"/>
      <c r="BQ4" s="393"/>
      <c r="BR4" s="393"/>
      <c r="BS4" s="393"/>
      <c r="BT4" s="393"/>
      <c r="BU4" s="394"/>
      <c r="BV4" s="392">
        <v>19875355</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5.5</v>
      </c>
      <c r="CU4" s="399"/>
      <c r="CV4" s="399"/>
      <c r="CW4" s="399"/>
      <c r="CX4" s="399"/>
      <c r="CY4" s="399"/>
      <c r="CZ4" s="399"/>
      <c r="DA4" s="400"/>
      <c r="DB4" s="398">
        <v>5.3</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19930287</v>
      </c>
      <c r="BO5" s="430"/>
      <c r="BP5" s="430"/>
      <c r="BQ5" s="430"/>
      <c r="BR5" s="430"/>
      <c r="BS5" s="430"/>
      <c r="BT5" s="430"/>
      <c r="BU5" s="431"/>
      <c r="BV5" s="429">
        <v>19102678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96.3</v>
      </c>
      <c r="CU5" s="427"/>
      <c r="CV5" s="427"/>
      <c r="CW5" s="427"/>
      <c r="CX5" s="427"/>
      <c r="CY5" s="427"/>
      <c r="CZ5" s="427"/>
      <c r="DA5" s="428"/>
      <c r="DB5" s="426">
        <v>97</v>
      </c>
      <c r="DC5" s="427"/>
      <c r="DD5" s="427"/>
      <c r="DE5" s="427"/>
      <c r="DF5" s="427"/>
      <c r="DG5" s="427"/>
      <c r="DH5" s="427"/>
      <c r="DI5" s="428"/>
      <c r="DJ5" s="186"/>
      <c r="DK5" s="186"/>
      <c r="DL5" s="186"/>
      <c r="DM5" s="186"/>
      <c r="DN5" s="186"/>
      <c r="DO5" s="186"/>
    </row>
    <row r="6" spans="1:119" ht="18.75" customHeight="1" x14ac:dyDescent="0.2">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737040</v>
      </c>
      <c r="BO6" s="430"/>
      <c r="BP6" s="430"/>
      <c r="BQ6" s="430"/>
      <c r="BR6" s="430"/>
      <c r="BS6" s="430"/>
      <c r="BT6" s="430"/>
      <c r="BU6" s="431"/>
      <c r="BV6" s="429">
        <v>772677</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102.2</v>
      </c>
      <c r="CU6" s="467"/>
      <c r="CV6" s="467"/>
      <c r="CW6" s="467"/>
      <c r="CX6" s="467"/>
      <c r="CY6" s="467"/>
      <c r="CZ6" s="467"/>
      <c r="DA6" s="468"/>
      <c r="DB6" s="466">
        <v>104.2</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90618</v>
      </c>
      <c r="BO7" s="430"/>
      <c r="BP7" s="430"/>
      <c r="BQ7" s="430"/>
      <c r="BR7" s="430"/>
      <c r="BS7" s="430"/>
      <c r="BT7" s="430"/>
      <c r="BU7" s="431"/>
      <c r="BV7" s="429">
        <v>164263</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11648934</v>
      </c>
      <c r="CU7" s="430"/>
      <c r="CV7" s="430"/>
      <c r="CW7" s="430"/>
      <c r="CX7" s="430"/>
      <c r="CY7" s="430"/>
      <c r="CZ7" s="430"/>
      <c r="DA7" s="431"/>
      <c r="DB7" s="429">
        <v>11452881</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646422</v>
      </c>
      <c r="BO8" s="430"/>
      <c r="BP8" s="430"/>
      <c r="BQ8" s="430"/>
      <c r="BR8" s="430"/>
      <c r="BS8" s="430"/>
      <c r="BT8" s="430"/>
      <c r="BU8" s="431"/>
      <c r="BV8" s="429">
        <v>608414</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0.72</v>
      </c>
      <c r="CU8" s="470"/>
      <c r="CV8" s="470"/>
      <c r="CW8" s="470"/>
      <c r="CX8" s="470"/>
      <c r="CY8" s="470"/>
      <c r="CZ8" s="470"/>
      <c r="DA8" s="471"/>
      <c r="DB8" s="469">
        <v>0.73</v>
      </c>
      <c r="DC8" s="470"/>
      <c r="DD8" s="470"/>
      <c r="DE8" s="470"/>
      <c r="DF8" s="470"/>
      <c r="DG8" s="470"/>
      <c r="DH8" s="470"/>
      <c r="DI8" s="471"/>
      <c r="DJ8" s="186"/>
      <c r="DK8" s="186"/>
      <c r="DL8" s="186"/>
      <c r="DM8" s="186"/>
      <c r="DN8" s="186"/>
      <c r="DO8" s="186"/>
    </row>
    <row r="9" spans="1:119" ht="18.75" customHeight="1" thickBot="1" x14ac:dyDescent="0.25">
      <c r="A9" s="187"/>
      <c r="B9" s="423" t="s">
        <v>112</v>
      </c>
      <c r="C9" s="424"/>
      <c r="D9" s="424"/>
      <c r="E9" s="424"/>
      <c r="F9" s="424"/>
      <c r="G9" s="424"/>
      <c r="H9" s="424"/>
      <c r="I9" s="424"/>
      <c r="J9" s="424"/>
      <c r="K9" s="472"/>
      <c r="L9" s="473" t="s">
        <v>113</v>
      </c>
      <c r="M9" s="474"/>
      <c r="N9" s="474"/>
      <c r="O9" s="474"/>
      <c r="P9" s="474"/>
      <c r="Q9" s="475"/>
      <c r="R9" s="476">
        <v>53380</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38008</v>
      </c>
      <c r="BO9" s="430"/>
      <c r="BP9" s="430"/>
      <c r="BQ9" s="430"/>
      <c r="BR9" s="430"/>
      <c r="BS9" s="430"/>
      <c r="BT9" s="430"/>
      <c r="BU9" s="431"/>
      <c r="BV9" s="429">
        <v>96984</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9.3000000000000007</v>
      </c>
      <c r="CU9" s="427"/>
      <c r="CV9" s="427"/>
      <c r="CW9" s="427"/>
      <c r="CX9" s="427"/>
      <c r="CY9" s="427"/>
      <c r="CZ9" s="427"/>
      <c r="DA9" s="428"/>
      <c r="DB9" s="426">
        <v>9.1999999999999993</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119</v>
      </c>
      <c r="M10" s="459"/>
      <c r="N10" s="459"/>
      <c r="O10" s="459"/>
      <c r="P10" s="459"/>
      <c r="Q10" s="460"/>
      <c r="R10" s="480">
        <v>54328</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908</v>
      </c>
      <c r="BO10" s="430"/>
      <c r="BP10" s="430"/>
      <c r="BQ10" s="430"/>
      <c r="BR10" s="430"/>
      <c r="BS10" s="430"/>
      <c r="BT10" s="430"/>
      <c r="BU10" s="431"/>
      <c r="BV10" s="429">
        <v>2528</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121</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2">
      <c r="A12" s="187"/>
      <c r="B12" s="489" t="s">
        <v>130</v>
      </c>
      <c r="C12" s="490"/>
      <c r="D12" s="490"/>
      <c r="E12" s="490"/>
      <c r="F12" s="490"/>
      <c r="G12" s="490"/>
      <c r="H12" s="490"/>
      <c r="I12" s="490"/>
      <c r="J12" s="490"/>
      <c r="K12" s="491"/>
      <c r="L12" s="498" t="s">
        <v>131</v>
      </c>
      <c r="M12" s="499"/>
      <c r="N12" s="499"/>
      <c r="O12" s="499"/>
      <c r="P12" s="499"/>
      <c r="Q12" s="500"/>
      <c r="R12" s="501">
        <v>57530</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139</v>
      </c>
      <c r="N13" s="521"/>
      <c r="O13" s="521"/>
      <c r="P13" s="521"/>
      <c r="Q13" s="522"/>
      <c r="R13" s="513">
        <v>57001</v>
      </c>
      <c r="S13" s="514"/>
      <c r="T13" s="514"/>
      <c r="U13" s="514"/>
      <c r="V13" s="515"/>
      <c r="W13" s="445" t="s">
        <v>140</v>
      </c>
      <c r="X13" s="446"/>
      <c r="Y13" s="446"/>
      <c r="Z13" s="446"/>
      <c r="AA13" s="446"/>
      <c r="AB13" s="436"/>
      <c r="AC13" s="480">
        <v>251</v>
      </c>
      <c r="AD13" s="481"/>
      <c r="AE13" s="481"/>
      <c r="AF13" s="481"/>
      <c r="AG13" s="523"/>
      <c r="AH13" s="480">
        <v>273</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38916</v>
      </c>
      <c r="BO13" s="430"/>
      <c r="BP13" s="430"/>
      <c r="BQ13" s="430"/>
      <c r="BR13" s="430"/>
      <c r="BS13" s="430"/>
      <c r="BT13" s="430"/>
      <c r="BU13" s="431"/>
      <c r="BV13" s="429">
        <v>99512</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3.2</v>
      </c>
      <c r="CU13" s="427"/>
      <c r="CV13" s="427"/>
      <c r="CW13" s="427"/>
      <c r="CX13" s="427"/>
      <c r="CY13" s="427"/>
      <c r="CZ13" s="427"/>
      <c r="DA13" s="428"/>
      <c r="DB13" s="426">
        <v>3</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145</v>
      </c>
      <c r="M14" s="511"/>
      <c r="N14" s="511"/>
      <c r="O14" s="511"/>
      <c r="P14" s="511"/>
      <c r="Q14" s="512"/>
      <c r="R14" s="513">
        <v>57563</v>
      </c>
      <c r="S14" s="514"/>
      <c r="T14" s="514"/>
      <c r="U14" s="514"/>
      <c r="V14" s="515"/>
      <c r="W14" s="419"/>
      <c r="X14" s="420"/>
      <c r="Y14" s="420"/>
      <c r="Z14" s="420"/>
      <c r="AA14" s="420"/>
      <c r="AB14" s="409"/>
      <c r="AC14" s="516">
        <v>1.1000000000000001</v>
      </c>
      <c r="AD14" s="517"/>
      <c r="AE14" s="517"/>
      <c r="AF14" s="517"/>
      <c r="AG14" s="518"/>
      <c r="AH14" s="516">
        <v>1.1000000000000001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0.2</v>
      </c>
      <c r="CU14" s="528"/>
      <c r="CV14" s="528"/>
      <c r="CW14" s="528"/>
      <c r="CX14" s="528"/>
      <c r="CY14" s="528"/>
      <c r="CZ14" s="528"/>
      <c r="DA14" s="529"/>
      <c r="DB14" s="527" t="s">
        <v>138</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147</v>
      </c>
      <c r="N15" s="521"/>
      <c r="O15" s="521"/>
      <c r="P15" s="521"/>
      <c r="Q15" s="522"/>
      <c r="R15" s="513">
        <v>57058</v>
      </c>
      <c r="S15" s="514"/>
      <c r="T15" s="514"/>
      <c r="U15" s="514"/>
      <c r="V15" s="515"/>
      <c r="W15" s="445" t="s">
        <v>148</v>
      </c>
      <c r="X15" s="446"/>
      <c r="Y15" s="446"/>
      <c r="Z15" s="446"/>
      <c r="AA15" s="446"/>
      <c r="AB15" s="436"/>
      <c r="AC15" s="480">
        <v>6170</v>
      </c>
      <c r="AD15" s="481"/>
      <c r="AE15" s="481"/>
      <c r="AF15" s="481"/>
      <c r="AG15" s="523"/>
      <c r="AH15" s="480">
        <v>6355</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6528627</v>
      </c>
      <c r="BO15" s="393"/>
      <c r="BP15" s="393"/>
      <c r="BQ15" s="393"/>
      <c r="BR15" s="393"/>
      <c r="BS15" s="393"/>
      <c r="BT15" s="393"/>
      <c r="BU15" s="394"/>
      <c r="BV15" s="392">
        <v>6392156</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25.9</v>
      </c>
      <c r="AD16" s="517"/>
      <c r="AE16" s="517"/>
      <c r="AF16" s="517"/>
      <c r="AG16" s="518"/>
      <c r="AH16" s="516">
        <v>26.3</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9077043</v>
      </c>
      <c r="BO16" s="430"/>
      <c r="BP16" s="430"/>
      <c r="BQ16" s="430"/>
      <c r="BR16" s="430"/>
      <c r="BS16" s="430"/>
      <c r="BT16" s="430"/>
      <c r="BU16" s="431"/>
      <c r="BV16" s="429">
        <v>8816659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154</v>
      </c>
      <c r="N17" s="537"/>
      <c r="O17" s="537"/>
      <c r="P17" s="537"/>
      <c r="Q17" s="538"/>
      <c r="R17" s="533" t="s">
        <v>152</v>
      </c>
      <c r="S17" s="534"/>
      <c r="T17" s="534"/>
      <c r="U17" s="534"/>
      <c r="V17" s="535"/>
      <c r="W17" s="445" t="s">
        <v>155</v>
      </c>
      <c r="X17" s="446"/>
      <c r="Y17" s="446"/>
      <c r="Z17" s="446"/>
      <c r="AA17" s="446"/>
      <c r="AB17" s="436"/>
      <c r="AC17" s="480">
        <v>17399</v>
      </c>
      <c r="AD17" s="481"/>
      <c r="AE17" s="481"/>
      <c r="AF17" s="481"/>
      <c r="AG17" s="523"/>
      <c r="AH17" s="480">
        <v>17552</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8406732</v>
      </c>
      <c r="BO17" s="430"/>
      <c r="BP17" s="430"/>
      <c r="BQ17" s="430"/>
      <c r="BR17" s="430"/>
      <c r="BS17" s="430"/>
      <c r="BT17" s="430"/>
      <c r="BU17" s="431"/>
      <c r="BV17" s="429">
        <v>8221243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157</v>
      </c>
      <c r="C18" s="472"/>
      <c r="D18" s="472"/>
      <c r="E18" s="544"/>
      <c r="F18" s="544"/>
      <c r="G18" s="544"/>
      <c r="H18" s="544"/>
      <c r="I18" s="544"/>
      <c r="J18" s="544"/>
      <c r="K18" s="544"/>
      <c r="L18" s="545">
        <v>7.72</v>
      </c>
      <c r="M18" s="545"/>
      <c r="N18" s="545"/>
      <c r="O18" s="545"/>
      <c r="P18" s="545"/>
      <c r="Q18" s="545"/>
      <c r="R18" s="546"/>
      <c r="S18" s="546"/>
      <c r="T18" s="546"/>
      <c r="U18" s="546"/>
      <c r="V18" s="547"/>
      <c r="W18" s="447"/>
      <c r="X18" s="448"/>
      <c r="Y18" s="448"/>
      <c r="Z18" s="448"/>
      <c r="AA18" s="448"/>
      <c r="AB18" s="439"/>
      <c r="AC18" s="548">
        <v>73</v>
      </c>
      <c r="AD18" s="549"/>
      <c r="AE18" s="549"/>
      <c r="AF18" s="549"/>
      <c r="AG18" s="550"/>
      <c r="AH18" s="548">
        <v>72.599999999999994</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11575099</v>
      </c>
      <c r="BO18" s="430"/>
      <c r="BP18" s="430"/>
      <c r="BQ18" s="430"/>
      <c r="BR18" s="430"/>
      <c r="BS18" s="430"/>
      <c r="BT18" s="430"/>
      <c r="BU18" s="431"/>
      <c r="BV18" s="429">
        <v>11327707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159</v>
      </c>
      <c r="C19" s="472"/>
      <c r="D19" s="472"/>
      <c r="E19" s="544"/>
      <c r="F19" s="544"/>
      <c r="G19" s="544"/>
      <c r="H19" s="544"/>
      <c r="I19" s="544"/>
      <c r="J19" s="544"/>
      <c r="K19" s="544"/>
      <c r="L19" s="552">
        <v>6915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13793152</v>
      </c>
      <c r="BO19" s="430"/>
      <c r="BP19" s="430"/>
      <c r="BQ19" s="430"/>
      <c r="BR19" s="430"/>
      <c r="BS19" s="430"/>
      <c r="BT19" s="430"/>
      <c r="BU19" s="431"/>
      <c r="BV19" s="429">
        <v>13381017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161</v>
      </c>
      <c r="C20" s="472"/>
      <c r="D20" s="472"/>
      <c r="E20" s="544"/>
      <c r="F20" s="544"/>
      <c r="G20" s="544"/>
      <c r="H20" s="544"/>
      <c r="I20" s="544"/>
      <c r="J20" s="544"/>
      <c r="K20" s="544"/>
      <c r="L20" s="552">
        <v>21356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16354618</v>
      </c>
      <c r="BO23" s="430"/>
      <c r="BP23" s="430"/>
      <c r="BQ23" s="430"/>
      <c r="BR23" s="430"/>
      <c r="BS23" s="430"/>
      <c r="BT23" s="430"/>
      <c r="BU23" s="431"/>
      <c r="BV23" s="429">
        <v>15848466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170</v>
      </c>
      <c r="F24" s="459"/>
      <c r="G24" s="459"/>
      <c r="H24" s="459"/>
      <c r="I24" s="459"/>
      <c r="J24" s="459"/>
      <c r="K24" s="460"/>
      <c r="L24" s="480">
        <v>1</v>
      </c>
      <c r="M24" s="481"/>
      <c r="N24" s="481"/>
      <c r="O24" s="481"/>
      <c r="P24" s="523"/>
      <c r="Q24" s="480">
        <v>8740</v>
      </c>
      <c r="R24" s="481"/>
      <c r="S24" s="481"/>
      <c r="T24" s="481"/>
      <c r="U24" s="481"/>
      <c r="V24" s="523"/>
      <c r="W24" s="582"/>
      <c r="X24" s="570"/>
      <c r="Y24" s="571"/>
      <c r="Z24" s="479" t="s">
        <v>171</v>
      </c>
      <c r="AA24" s="459"/>
      <c r="AB24" s="459"/>
      <c r="AC24" s="459"/>
      <c r="AD24" s="459"/>
      <c r="AE24" s="459"/>
      <c r="AF24" s="459"/>
      <c r="AG24" s="460"/>
      <c r="AH24" s="480">
        <v>342</v>
      </c>
      <c r="AI24" s="481"/>
      <c r="AJ24" s="481"/>
      <c r="AK24" s="481"/>
      <c r="AL24" s="523"/>
      <c r="AM24" s="480">
        <v>1055412</v>
      </c>
      <c r="AN24" s="481"/>
      <c r="AO24" s="481"/>
      <c r="AP24" s="481"/>
      <c r="AQ24" s="481"/>
      <c r="AR24" s="523"/>
      <c r="AS24" s="480">
        <v>3086</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12726800</v>
      </c>
      <c r="BO24" s="430"/>
      <c r="BP24" s="430"/>
      <c r="BQ24" s="430"/>
      <c r="BR24" s="430"/>
      <c r="BS24" s="430"/>
      <c r="BT24" s="430"/>
      <c r="BU24" s="431"/>
      <c r="BV24" s="429">
        <v>12703621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173</v>
      </c>
      <c r="F25" s="459"/>
      <c r="G25" s="459"/>
      <c r="H25" s="459"/>
      <c r="I25" s="459"/>
      <c r="J25" s="459"/>
      <c r="K25" s="460"/>
      <c r="L25" s="480">
        <v>2</v>
      </c>
      <c r="M25" s="481"/>
      <c r="N25" s="481"/>
      <c r="O25" s="481"/>
      <c r="P25" s="523"/>
      <c r="Q25" s="480">
        <v>7220</v>
      </c>
      <c r="R25" s="481"/>
      <c r="S25" s="481"/>
      <c r="T25" s="481"/>
      <c r="U25" s="481"/>
      <c r="V25" s="523"/>
      <c r="W25" s="582"/>
      <c r="X25" s="570"/>
      <c r="Y25" s="571"/>
      <c r="Z25" s="479" t="s">
        <v>174</v>
      </c>
      <c r="AA25" s="459"/>
      <c r="AB25" s="459"/>
      <c r="AC25" s="459"/>
      <c r="AD25" s="459"/>
      <c r="AE25" s="459"/>
      <c r="AF25" s="459"/>
      <c r="AG25" s="460"/>
      <c r="AH25" s="480" t="s">
        <v>138</v>
      </c>
      <c r="AI25" s="481"/>
      <c r="AJ25" s="481"/>
      <c r="AK25" s="481"/>
      <c r="AL25" s="523"/>
      <c r="AM25" s="480" t="s">
        <v>138</v>
      </c>
      <c r="AN25" s="481"/>
      <c r="AO25" s="481"/>
      <c r="AP25" s="481"/>
      <c r="AQ25" s="481"/>
      <c r="AR25" s="523"/>
      <c r="AS25" s="480" t="s">
        <v>138</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2925334</v>
      </c>
      <c r="BO25" s="393"/>
      <c r="BP25" s="393"/>
      <c r="BQ25" s="393"/>
      <c r="BR25" s="393"/>
      <c r="BS25" s="393"/>
      <c r="BT25" s="393"/>
      <c r="BU25" s="394"/>
      <c r="BV25" s="392">
        <v>3345081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176</v>
      </c>
      <c r="F26" s="459"/>
      <c r="G26" s="459"/>
      <c r="H26" s="459"/>
      <c r="I26" s="459"/>
      <c r="J26" s="459"/>
      <c r="K26" s="460"/>
      <c r="L26" s="480">
        <v>1</v>
      </c>
      <c r="M26" s="481"/>
      <c r="N26" s="481"/>
      <c r="O26" s="481"/>
      <c r="P26" s="523"/>
      <c r="Q26" s="480">
        <v>6510</v>
      </c>
      <c r="R26" s="481"/>
      <c r="S26" s="481"/>
      <c r="T26" s="481"/>
      <c r="U26" s="481"/>
      <c r="V26" s="523"/>
      <c r="W26" s="582"/>
      <c r="X26" s="570"/>
      <c r="Y26" s="571"/>
      <c r="Z26" s="479" t="s">
        <v>177</v>
      </c>
      <c r="AA26" s="592"/>
      <c r="AB26" s="592"/>
      <c r="AC26" s="592"/>
      <c r="AD26" s="592"/>
      <c r="AE26" s="592"/>
      <c r="AF26" s="592"/>
      <c r="AG26" s="593"/>
      <c r="AH26" s="480">
        <v>20</v>
      </c>
      <c r="AI26" s="481"/>
      <c r="AJ26" s="481"/>
      <c r="AK26" s="481"/>
      <c r="AL26" s="523"/>
      <c r="AM26" s="480">
        <v>68760</v>
      </c>
      <c r="AN26" s="481"/>
      <c r="AO26" s="481"/>
      <c r="AP26" s="481"/>
      <c r="AQ26" s="481"/>
      <c r="AR26" s="523"/>
      <c r="AS26" s="480">
        <v>3438</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179</v>
      </c>
      <c r="F27" s="459"/>
      <c r="G27" s="459"/>
      <c r="H27" s="459"/>
      <c r="I27" s="459"/>
      <c r="J27" s="459"/>
      <c r="K27" s="460"/>
      <c r="L27" s="480">
        <v>1</v>
      </c>
      <c r="M27" s="481"/>
      <c r="N27" s="481"/>
      <c r="O27" s="481"/>
      <c r="P27" s="523"/>
      <c r="Q27" s="480">
        <v>4750</v>
      </c>
      <c r="R27" s="481"/>
      <c r="S27" s="481"/>
      <c r="T27" s="481"/>
      <c r="U27" s="481"/>
      <c r="V27" s="523"/>
      <c r="W27" s="582"/>
      <c r="X27" s="570"/>
      <c r="Y27" s="571"/>
      <c r="Z27" s="479" t="s">
        <v>180</v>
      </c>
      <c r="AA27" s="459"/>
      <c r="AB27" s="459"/>
      <c r="AC27" s="459"/>
      <c r="AD27" s="459"/>
      <c r="AE27" s="459"/>
      <c r="AF27" s="459"/>
      <c r="AG27" s="460"/>
      <c r="AH27" s="480" t="s">
        <v>138</v>
      </c>
      <c r="AI27" s="481"/>
      <c r="AJ27" s="481"/>
      <c r="AK27" s="481"/>
      <c r="AL27" s="523"/>
      <c r="AM27" s="480" t="s">
        <v>138</v>
      </c>
      <c r="AN27" s="481"/>
      <c r="AO27" s="481"/>
      <c r="AP27" s="481"/>
      <c r="AQ27" s="481"/>
      <c r="AR27" s="523"/>
      <c r="AS27" s="480" t="s">
        <v>138</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442557</v>
      </c>
      <c r="BO27" s="606"/>
      <c r="BP27" s="606"/>
      <c r="BQ27" s="606"/>
      <c r="BR27" s="606"/>
      <c r="BS27" s="606"/>
      <c r="BT27" s="606"/>
      <c r="BU27" s="607"/>
      <c r="BV27" s="605">
        <v>442557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182</v>
      </c>
      <c r="F28" s="459"/>
      <c r="G28" s="459"/>
      <c r="H28" s="459"/>
      <c r="I28" s="459"/>
      <c r="J28" s="459"/>
      <c r="K28" s="460"/>
      <c r="L28" s="480">
        <v>1</v>
      </c>
      <c r="M28" s="481"/>
      <c r="N28" s="481"/>
      <c r="O28" s="481"/>
      <c r="P28" s="523"/>
      <c r="Q28" s="480">
        <v>4400</v>
      </c>
      <c r="R28" s="481"/>
      <c r="S28" s="481"/>
      <c r="T28" s="481"/>
      <c r="U28" s="481"/>
      <c r="V28" s="523"/>
      <c r="W28" s="582"/>
      <c r="X28" s="570"/>
      <c r="Y28" s="571"/>
      <c r="Z28" s="479" t="s">
        <v>183</v>
      </c>
      <c r="AA28" s="459"/>
      <c r="AB28" s="459"/>
      <c r="AC28" s="459"/>
      <c r="AD28" s="459"/>
      <c r="AE28" s="459"/>
      <c r="AF28" s="459"/>
      <c r="AG28" s="460"/>
      <c r="AH28" s="480" t="s">
        <v>138</v>
      </c>
      <c r="AI28" s="481"/>
      <c r="AJ28" s="481"/>
      <c r="AK28" s="481"/>
      <c r="AL28" s="523"/>
      <c r="AM28" s="480" t="s">
        <v>138</v>
      </c>
      <c r="AN28" s="481"/>
      <c r="AO28" s="481"/>
      <c r="AP28" s="481"/>
      <c r="AQ28" s="481"/>
      <c r="AR28" s="523"/>
      <c r="AS28" s="480" t="s">
        <v>138</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1977777</v>
      </c>
      <c r="BO28" s="393"/>
      <c r="BP28" s="393"/>
      <c r="BQ28" s="393"/>
      <c r="BR28" s="393"/>
      <c r="BS28" s="393"/>
      <c r="BT28" s="393"/>
      <c r="BU28" s="394"/>
      <c r="BV28" s="392">
        <v>1976869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185</v>
      </c>
      <c r="F29" s="459"/>
      <c r="G29" s="459"/>
      <c r="H29" s="459"/>
      <c r="I29" s="459"/>
      <c r="J29" s="459"/>
      <c r="K29" s="460"/>
      <c r="L29" s="480">
        <v>18</v>
      </c>
      <c r="M29" s="481"/>
      <c r="N29" s="481"/>
      <c r="O29" s="481"/>
      <c r="P29" s="523"/>
      <c r="Q29" s="480">
        <v>4000</v>
      </c>
      <c r="R29" s="481"/>
      <c r="S29" s="481"/>
      <c r="T29" s="481"/>
      <c r="U29" s="481"/>
      <c r="V29" s="523"/>
      <c r="W29" s="583"/>
      <c r="X29" s="584"/>
      <c r="Y29" s="585"/>
      <c r="Z29" s="479" t="s">
        <v>186</v>
      </c>
      <c r="AA29" s="459"/>
      <c r="AB29" s="459"/>
      <c r="AC29" s="459"/>
      <c r="AD29" s="459"/>
      <c r="AE29" s="459"/>
      <c r="AF29" s="459"/>
      <c r="AG29" s="460"/>
      <c r="AH29" s="480">
        <v>342</v>
      </c>
      <c r="AI29" s="481"/>
      <c r="AJ29" s="481"/>
      <c r="AK29" s="481"/>
      <c r="AL29" s="523"/>
      <c r="AM29" s="480">
        <v>1055412</v>
      </c>
      <c r="AN29" s="481"/>
      <c r="AO29" s="481"/>
      <c r="AP29" s="481"/>
      <c r="AQ29" s="481"/>
      <c r="AR29" s="523"/>
      <c r="AS29" s="480">
        <v>3086</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11782</v>
      </c>
      <c r="BO29" s="430"/>
      <c r="BP29" s="430"/>
      <c r="BQ29" s="430"/>
      <c r="BR29" s="430"/>
      <c r="BS29" s="430"/>
      <c r="BT29" s="430"/>
      <c r="BU29" s="431"/>
      <c r="BV29" s="429">
        <v>11531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100.6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1331710</v>
      </c>
      <c r="BO30" s="606"/>
      <c r="BP30" s="606"/>
      <c r="BQ30" s="606"/>
      <c r="BR30" s="606"/>
      <c r="BS30" s="606"/>
      <c r="BT30" s="606"/>
      <c r="BU30" s="607"/>
      <c r="BV30" s="605">
        <v>1135408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195</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乙訓環境衛生組合(一般会計)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乙訓土地開発公社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乙訓消防組合(一般会計)</v>
      </c>
      <c r="BZ35" s="619"/>
      <c r="CA35" s="619"/>
      <c r="CB35" s="619"/>
      <c r="CC35" s="619"/>
      <c r="CD35" s="619"/>
      <c r="CE35" s="619"/>
      <c r="CF35" s="619"/>
      <c r="CG35" s="619"/>
      <c r="CH35" s="619"/>
      <c r="CI35" s="619"/>
      <c r="CJ35" s="619"/>
      <c r="CK35" s="619"/>
      <c r="CL35" s="619"/>
      <c r="CM35" s="619"/>
      <c r="CN35" s="214"/>
      <c r="CO35" s="618">
        <f t="shared" ref="CO35:CO43" si="3">IF(CQ35="","",CO34+1)</f>
        <v>16</v>
      </c>
      <c r="CP35" s="618"/>
      <c r="CQ35" s="619" t="str">
        <f>IF('各会計、関係団体の財政状況及び健全化判断比率'!BS8="","",'各会計、関係団体の財政状況及び健全化判断比率'!BS8)</f>
        <v>向日市スポーツ文化協会</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乙訓福祉施設事務組合(一般会計)</v>
      </c>
      <c r="BZ36" s="619"/>
      <c r="CA36" s="619"/>
      <c r="CB36" s="619"/>
      <c r="CC36" s="619"/>
      <c r="CD36" s="619"/>
      <c r="CE36" s="619"/>
      <c r="CF36" s="619"/>
      <c r="CG36" s="619"/>
      <c r="CH36" s="619"/>
      <c r="CI36" s="619"/>
      <c r="CJ36" s="619"/>
      <c r="CK36" s="619"/>
      <c r="CL36" s="619"/>
      <c r="CM36" s="619"/>
      <c r="CN36" s="214"/>
      <c r="CO36" s="618">
        <f t="shared" si="3"/>
        <v>17</v>
      </c>
      <c r="CP36" s="618"/>
      <c r="CQ36" s="619" t="str">
        <f>IF('各会計、関係団体の財政状況及び健全化判断比率'!BS9="","",'各会計、関係団体の財政状況及び健全化判断比率'!BS9)</f>
        <v>向日市埋蔵文化財センター</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京都府自治会館管理組合(一般会計)</v>
      </c>
      <c r="BZ37" s="619"/>
      <c r="CA37" s="619"/>
      <c r="CB37" s="619"/>
      <c r="CC37" s="619"/>
      <c r="CD37" s="619"/>
      <c r="CE37" s="619"/>
      <c r="CF37" s="619"/>
      <c r="CG37" s="619"/>
      <c r="CH37" s="619"/>
      <c r="CI37" s="619"/>
      <c r="CJ37" s="619"/>
      <c r="CK37" s="619"/>
      <c r="CL37" s="619"/>
      <c r="CM37" s="619"/>
      <c r="CN37" s="214"/>
      <c r="CO37" s="618">
        <f t="shared" si="3"/>
        <v>18</v>
      </c>
      <c r="CP37" s="618"/>
      <c r="CQ37" s="619" t="str">
        <f>IF('各会計、関係団体の財政状況及び健全化判断比率'!BS10="","",'各会計、関係団体の財政状況及び健全化判断比率'!BS10)</f>
        <v>向日市水道メンテナンス</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京都府市町村職員退職手当組合(一般会計)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京都府後期高齢者医療広域連合(一般会計)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京都府後期高齢者医療広域連合(特別会計)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14</v>
      </c>
      <c r="BX41" s="618"/>
      <c r="BY41" s="619" t="str">
        <f>IF('各会計、関係団体の財政状況及び健全化判断比率'!B75="","",'各会計、関係団体の財政状況及び健全化判断比率'!B75)</f>
        <v>京都地方税機構(一般会計)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u2xSaVhwLWyrDb0oMLgifPXwOiEF+zxhHUcFTeGPLvuRO/d5C840/981DbP2L8JqLQVFaNUipuTi+fe9Ds3Ojg==" saltValue="Hqkp3j+ytE3rqcPaqA9i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D13" sqref="AD13:AO13"/>
    </sheetView>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223</v>
      </c>
      <c r="C5" s="632"/>
      <c r="D5" s="632"/>
      <c r="E5" s="632"/>
      <c r="F5" s="632"/>
      <c r="G5" s="632"/>
      <c r="H5" s="632"/>
      <c r="I5" s="632"/>
      <c r="J5" s="632"/>
      <c r="K5" s="632"/>
      <c r="L5" s="632"/>
      <c r="M5" s="632"/>
      <c r="N5" s="632"/>
      <c r="O5" s="632"/>
      <c r="P5" s="632"/>
      <c r="Q5" s="633"/>
      <c r="R5" s="634">
        <v>8116249</v>
      </c>
      <c r="S5" s="635"/>
      <c r="T5" s="635"/>
      <c r="U5" s="635"/>
      <c r="V5" s="635"/>
      <c r="W5" s="635"/>
      <c r="X5" s="635"/>
      <c r="Y5" s="636"/>
      <c r="Z5" s="637">
        <v>39.299999999999997</v>
      </c>
      <c r="AA5" s="637"/>
      <c r="AB5" s="637"/>
      <c r="AC5" s="637"/>
      <c r="AD5" s="638">
        <v>7493095</v>
      </c>
      <c r="AE5" s="638"/>
      <c r="AF5" s="638"/>
      <c r="AG5" s="638"/>
      <c r="AH5" s="638"/>
      <c r="AI5" s="638"/>
      <c r="AJ5" s="638"/>
      <c r="AK5" s="638"/>
      <c r="AL5" s="639">
        <v>66.2</v>
      </c>
      <c r="AM5" s="640"/>
      <c r="AN5" s="640"/>
      <c r="AO5" s="641"/>
      <c r="AP5" s="631" t="s">
        <v>224</v>
      </c>
      <c r="AQ5" s="632"/>
      <c r="AR5" s="632"/>
      <c r="AS5" s="632"/>
      <c r="AT5" s="632"/>
      <c r="AU5" s="632"/>
      <c r="AV5" s="632"/>
      <c r="AW5" s="632"/>
      <c r="AX5" s="632"/>
      <c r="AY5" s="632"/>
      <c r="AZ5" s="632"/>
      <c r="BA5" s="632"/>
      <c r="BB5" s="632"/>
      <c r="BC5" s="632"/>
      <c r="BD5" s="632"/>
      <c r="BE5" s="632"/>
      <c r="BF5" s="633"/>
      <c r="BG5" s="645">
        <v>7493095</v>
      </c>
      <c r="BH5" s="646"/>
      <c r="BI5" s="646"/>
      <c r="BJ5" s="646"/>
      <c r="BK5" s="646"/>
      <c r="BL5" s="646"/>
      <c r="BM5" s="646"/>
      <c r="BN5" s="647"/>
      <c r="BO5" s="648">
        <v>92.3</v>
      </c>
      <c r="BP5" s="648"/>
      <c r="BQ5" s="648"/>
      <c r="BR5" s="648"/>
      <c r="BS5" s="649">
        <v>50142</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2">
      <c r="B6" s="642" t="s">
        <v>228</v>
      </c>
      <c r="C6" s="643"/>
      <c r="D6" s="643"/>
      <c r="E6" s="643"/>
      <c r="F6" s="643"/>
      <c r="G6" s="643"/>
      <c r="H6" s="643"/>
      <c r="I6" s="643"/>
      <c r="J6" s="643"/>
      <c r="K6" s="643"/>
      <c r="L6" s="643"/>
      <c r="M6" s="643"/>
      <c r="N6" s="643"/>
      <c r="O6" s="643"/>
      <c r="P6" s="643"/>
      <c r="Q6" s="644"/>
      <c r="R6" s="645">
        <v>87764</v>
      </c>
      <c r="S6" s="646"/>
      <c r="T6" s="646"/>
      <c r="U6" s="646"/>
      <c r="V6" s="646"/>
      <c r="W6" s="646"/>
      <c r="X6" s="646"/>
      <c r="Y6" s="647"/>
      <c r="Z6" s="648">
        <v>0.4</v>
      </c>
      <c r="AA6" s="648"/>
      <c r="AB6" s="648"/>
      <c r="AC6" s="648"/>
      <c r="AD6" s="649">
        <v>87764</v>
      </c>
      <c r="AE6" s="649"/>
      <c r="AF6" s="649"/>
      <c r="AG6" s="649"/>
      <c r="AH6" s="649"/>
      <c r="AI6" s="649"/>
      <c r="AJ6" s="649"/>
      <c r="AK6" s="649"/>
      <c r="AL6" s="650">
        <v>0.8</v>
      </c>
      <c r="AM6" s="651"/>
      <c r="AN6" s="651"/>
      <c r="AO6" s="652"/>
      <c r="AP6" s="642" t="s">
        <v>229</v>
      </c>
      <c r="AQ6" s="643"/>
      <c r="AR6" s="643"/>
      <c r="AS6" s="643"/>
      <c r="AT6" s="643"/>
      <c r="AU6" s="643"/>
      <c r="AV6" s="643"/>
      <c r="AW6" s="643"/>
      <c r="AX6" s="643"/>
      <c r="AY6" s="643"/>
      <c r="AZ6" s="643"/>
      <c r="BA6" s="643"/>
      <c r="BB6" s="643"/>
      <c r="BC6" s="643"/>
      <c r="BD6" s="643"/>
      <c r="BE6" s="643"/>
      <c r="BF6" s="644"/>
      <c r="BG6" s="645">
        <v>7493095</v>
      </c>
      <c r="BH6" s="646"/>
      <c r="BI6" s="646"/>
      <c r="BJ6" s="646"/>
      <c r="BK6" s="646"/>
      <c r="BL6" s="646"/>
      <c r="BM6" s="646"/>
      <c r="BN6" s="647"/>
      <c r="BO6" s="648">
        <v>92.3</v>
      </c>
      <c r="BP6" s="648"/>
      <c r="BQ6" s="648"/>
      <c r="BR6" s="648"/>
      <c r="BS6" s="649">
        <v>50142</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226616</v>
      </c>
      <c r="CS6" s="646"/>
      <c r="CT6" s="646"/>
      <c r="CU6" s="646"/>
      <c r="CV6" s="646"/>
      <c r="CW6" s="646"/>
      <c r="CX6" s="646"/>
      <c r="CY6" s="647"/>
      <c r="CZ6" s="639">
        <v>1.1000000000000001</v>
      </c>
      <c r="DA6" s="640"/>
      <c r="DB6" s="640"/>
      <c r="DC6" s="659"/>
      <c r="DD6" s="654" t="s">
        <v>231</v>
      </c>
      <c r="DE6" s="646"/>
      <c r="DF6" s="646"/>
      <c r="DG6" s="646"/>
      <c r="DH6" s="646"/>
      <c r="DI6" s="646"/>
      <c r="DJ6" s="646"/>
      <c r="DK6" s="646"/>
      <c r="DL6" s="646"/>
      <c r="DM6" s="646"/>
      <c r="DN6" s="646"/>
      <c r="DO6" s="646"/>
      <c r="DP6" s="647"/>
      <c r="DQ6" s="654">
        <v>226616</v>
      </c>
      <c r="DR6" s="646"/>
      <c r="DS6" s="646"/>
      <c r="DT6" s="646"/>
      <c r="DU6" s="646"/>
      <c r="DV6" s="646"/>
      <c r="DW6" s="646"/>
      <c r="DX6" s="646"/>
      <c r="DY6" s="646"/>
      <c r="DZ6" s="646"/>
      <c r="EA6" s="646"/>
      <c r="EB6" s="646"/>
      <c r="EC6" s="655"/>
    </row>
    <row r="7" spans="2:143" ht="11.25" customHeight="1" x14ac:dyDescent="0.2">
      <c r="B7" s="642" t="s">
        <v>232</v>
      </c>
      <c r="C7" s="643"/>
      <c r="D7" s="643"/>
      <c r="E7" s="643"/>
      <c r="F7" s="643"/>
      <c r="G7" s="643"/>
      <c r="H7" s="643"/>
      <c r="I7" s="643"/>
      <c r="J7" s="643"/>
      <c r="K7" s="643"/>
      <c r="L7" s="643"/>
      <c r="M7" s="643"/>
      <c r="N7" s="643"/>
      <c r="O7" s="643"/>
      <c r="P7" s="643"/>
      <c r="Q7" s="644"/>
      <c r="R7" s="645">
        <v>7099</v>
      </c>
      <c r="S7" s="646"/>
      <c r="T7" s="646"/>
      <c r="U7" s="646"/>
      <c r="V7" s="646"/>
      <c r="W7" s="646"/>
      <c r="X7" s="646"/>
      <c r="Y7" s="647"/>
      <c r="Z7" s="648">
        <v>0</v>
      </c>
      <c r="AA7" s="648"/>
      <c r="AB7" s="648"/>
      <c r="AC7" s="648"/>
      <c r="AD7" s="649">
        <v>7099</v>
      </c>
      <c r="AE7" s="649"/>
      <c r="AF7" s="649"/>
      <c r="AG7" s="649"/>
      <c r="AH7" s="649"/>
      <c r="AI7" s="649"/>
      <c r="AJ7" s="649"/>
      <c r="AK7" s="649"/>
      <c r="AL7" s="650">
        <v>0.1</v>
      </c>
      <c r="AM7" s="651"/>
      <c r="AN7" s="651"/>
      <c r="AO7" s="652"/>
      <c r="AP7" s="642" t="s">
        <v>233</v>
      </c>
      <c r="AQ7" s="643"/>
      <c r="AR7" s="643"/>
      <c r="AS7" s="643"/>
      <c r="AT7" s="643"/>
      <c r="AU7" s="643"/>
      <c r="AV7" s="643"/>
      <c r="AW7" s="643"/>
      <c r="AX7" s="643"/>
      <c r="AY7" s="643"/>
      <c r="AZ7" s="643"/>
      <c r="BA7" s="643"/>
      <c r="BB7" s="643"/>
      <c r="BC7" s="643"/>
      <c r="BD7" s="643"/>
      <c r="BE7" s="643"/>
      <c r="BF7" s="644"/>
      <c r="BG7" s="645">
        <v>3816720</v>
      </c>
      <c r="BH7" s="646"/>
      <c r="BI7" s="646"/>
      <c r="BJ7" s="646"/>
      <c r="BK7" s="646"/>
      <c r="BL7" s="646"/>
      <c r="BM7" s="646"/>
      <c r="BN7" s="647"/>
      <c r="BO7" s="648">
        <v>47</v>
      </c>
      <c r="BP7" s="648"/>
      <c r="BQ7" s="648"/>
      <c r="BR7" s="648"/>
      <c r="BS7" s="649">
        <v>50142</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2645083</v>
      </c>
      <c r="CS7" s="646"/>
      <c r="CT7" s="646"/>
      <c r="CU7" s="646"/>
      <c r="CV7" s="646"/>
      <c r="CW7" s="646"/>
      <c r="CX7" s="646"/>
      <c r="CY7" s="647"/>
      <c r="CZ7" s="648">
        <v>13.3</v>
      </c>
      <c r="DA7" s="648"/>
      <c r="DB7" s="648"/>
      <c r="DC7" s="648"/>
      <c r="DD7" s="654">
        <v>705399</v>
      </c>
      <c r="DE7" s="646"/>
      <c r="DF7" s="646"/>
      <c r="DG7" s="646"/>
      <c r="DH7" s="646"/>
      <c r="DI7" s="646"/>
      <c r="DJ7" s="646"/>
      <c r="DK7" s="646"/>
      <c r="DL7" s="646"/>
      <c r="DM7" s="646"/>
      <c r="DN7" s="646"/>
      <c r="DO7" s="646"/>
      <c r="DP7" s="647"/>
      <c r="DQ7" s="654">
        <v>1808836</v>
      </c>
      <c r="DR7" s="646"/>
      <c r="DS7" s="646"/>
      <c r="DT7" s="646"/>
      <c r="DU7" s="646"/>
      <c r="DV7" s="646"/>
      <c r="DW7" s="646"/>
      <c r="DX7" s="646"/>
      <c r="DY7" s="646"/>
      <c r="DZ7" s="646"/>
      <c r="EA7" s="646"/>
      <c r="EB7" s="646"/>
      <c r="EC7" s="655"/>
    </row>
    <row r="8" spans="2:143" ht="11.25" customHeight="1" x14ac:dyDescent="0.2">
      <c r="B8" s="642" t="s">
        <v>235</v>
      </c>
      <c r="C8" s="643"/>
      <c r="D8" s="643"/>
      <c r="E8" s="643"/>
      <c r="F8" s="643"/>
      <c r="G8" s="643"/>
      <c r="H8" s="643"/>
      <c r="I8" s="643"/>
      <c r="J8" s="643"/>
      <c r="K8" s="643"/>
      <c r="L8" s="643"/>
      <c r="M8" s="643"/>
      <c r="N8" s="643"/>
      <c r="O8" s="643"/>
      <c r="P8" s="643"/>
      <c r="Q8" s="644"/>
      <c r="R8" s="645">
        <v>57681</v>
      </c>
      <c r="S8" s="646"/>
      <c r="T8" s="646"/>
      <c r="U8" s="646"/>
      <c r="V8" s="646"/>
      <c r="W8" s="646"/>
      <c r="X8" s="646"/>
      <c r="Y8" s="647"/>
      <c r="Z8" s="648">
        <v>0.3</v>
      </c>
      <c r="AA8" s="648"/>
      <c r="AB8" s="648"/>
      <c r="AC8" s="648"/>
      <c r="AD8" s="649">
        <v>57681</v>
      </c>
      <c r="AE8" s="649"/>
      <c r="AF8" s="649"/>
      <c r="AG8" s="649"/>
      <c r="AH8" s="649"/>
      <c r="AI8" s="649"/>
      <c r="AJ8" s="649"/>
      <c r="AK8" s="649"/>
      <c r="AL8" s="650">
        <v>0.5</v>
      </c>
      <c r="AM8" s="651"/>
      <c r="AN8" s="651"/>
      <c r="AO8" s="652"/>
      <c r="AP8" s="642" t="s">
        <v>236</v>
      </c>
      <c r="AQ8" s="643"/>
      <c r="AR8" s="643"/>
      <c r="AS8" s="643"/>
      <c r="AT8" s="643"/>
      <c r="AU8" s="643"/>
      <c r="AV8" s="643"/>
      <c r="AW8" s="643"/>
      <c r="AX8" s="643"/>
      <c r="AY8" s="643"/>
      <c r="AZ8" s="643"/>
      <c r="BA8" s="643"/>
      <c r="BB8" s="643"/>
      <c r="BC8" s="643"/>
      <c r="BD8" s="643"/>
      <c r="BE8" s="643"/>
      <c r="BF8" s="644"/>
      <c r="BG8" s="645">
        <v>96220</v>
      </c>
      <c r="BH8" s="646"/>
      <c r="BI8" s="646"/>
      <c r="BJ8" s="646"/>
      <c r="BK8" s="646"/>
      <c r="BL8" s="646"/>
      <c r="BM8" s="646"/>
      <c r="BN8" s="647"/>
      <c r="BO8" s="648">
        <v>1.2</v>
      </c>
      <c r="BP8" s="648"/>
      <c r="BQ8" s="648"/>
      <c r="BR8" s="648"/>
      <c r="BS8" s="654" t="s">
        <v>231</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9239164</v>
      </c>
      <c r="CS8" s="646"/>
      <c r="CT8" s="646"/>
      <c r="CU8" s="646"/>
      <c r="CV8" s="646"/>
      <c r="CW8" s="646"/>
      <c r="CX8" s="646"/>
      <c r="CY8" s="647"/>
      <c r="CZ8" s="648">
        <v>46.4</v>
      </c>
      <c r="DA8" s="648"/>
      <c r="DB8" s="648"/>
      <c r="DC8" s="648"/>
      <c r="DD8" s="654">
        <v>207288</v>
      </c>
      <c r="DE8" s="646"/>
      <c r="DF8" s="646"/>
      <c r="DG8" s="646"/>
      <c r="DH8" s="646"/>
      <c r="DI8" s="646"/>
      <c r="DJ8" s="646"/>
      <c r="DK8" s="646"/>
      <c r="DL8" s="646"/>
      <c r="DM8" s="646"/>
      <c r="DN8" s="646"/>
      <c r="DO8" s="646"/>
      <c r="DP8" s="647"/>
      <c r="DQ8" s="654">
        <v>4768595</v>
      </c>
      <c r="DR8" s="646"/>
      <c r="DS8" s="646"/>
      <c r="DT8" s="646"/>
      <c r="DU8" s="646"/>
      <c r="DV8" s="646"/>
      <c r="DW8" s="646"/>
      <c r="DX8" s="646"/>
      <c r="DY8" s="646"/>
      <c r="DZ8" s="646"/>
      <c r="EA8" s="646"/>
      <c r="EB8" s="646"/>
      <c r="EC8" s="655"/>
    </row>
    <row r="9" spans="2:143" ht="11.25" customHeight="1" x14ac:dyDescent="0.2">
      <c r="B9" s="642" t="s">
        <v>238</v>
      </c>
      <c r="C9" s="643"/>
      <c r="D9" s="643"/>
      <c r="E9" s="643"/>
      <c r="F9" s="643"/>
      <c r="G9" s="643"/>
      <c r="H9" s="643"/>
      <c r="I9" s="643"/>
      <c r="J9" s="643"/>
      <c r="K9" s="643"/>
      <c r="L9" s="643"/>
      <c r="M9" s="643"/>
      <c r="N9" s="643"/>
      <c r="O9" s="643"/>
      <c r="P9" s="643"/>
      <c r="Q9" s="644"/>
      <c r="R9" s="645">
        <v>31779</v>
      </c>
      <c r="S9" s="646"/>
      <c r="T9" s="646"/>
      <c r="U9" s="646"/>
      <c r="V9" s="646"/>
      <c r="W9" s="646"/>
      <c r="X9" s="646"/>
      <c r="Y9" s="647"/>
      <c r="Z9" s="648">
        <v>0.2</v>
      </c>
      <c r="AA9" s="648"/>
      <c r="AB9" s="648"/>
      <c r="AC9" s="648"/>
      <c r="AD9" s="649">
        <v>31779</v>
      </c>
      <c r="AE9" s="649"/>
      <c r="AF9" s="649"/>
      <c r="AG9" s="649"/>
      <c r="AH9" s="649"/>
      <c r="AI9" s="649"/>
      <c r="AJ9" s="649"/>
      <c r="AK9" s="649"/>
      <c r="AL9" s="650">
        <v>0.3</v>
      </c>
      <c r="AM9" s="651"/>
      <c r="AN9" s="651"/>
      <c r="AO9" s="652"/>
      <c r="AP9" s="642" t="s">
        <v>239</v>
      </c>
      <c r="AQ9" s="643"/>
      <c r="AR9" s="643"/>
      <c r="AS9" s="643"/>
      <c r="AT9" s="643"/>
      <c r="AU9" s="643"/>
      <c r="AV9" s="643"/>
      <c r="AW9" s="643"/>
      <c r="AX9" s="643"/>
      <c r="AY9" s="643"/>
      <c r="AZ9" s="643"/>
      <c r="BA9" s="643"/>
      <c r="BB9" s="643"/>
      <c r="BC9" s="643"/>
      <c r="BD9" s="643"/>
      <c r="BE9" s="643"/>
      <c r="BF9" s="644"/>
      <c r="BG9" s="645">
        <v>3337774</v>
      </c>
      <c r="BH9" s="646"/>
      <c r="BI9" s="646"/>
      <c r="BJ9" s="646"/>
      <c r="BK9" s="646"/>
      <c r="BL9" s="646"/>
      <c r="BM9" s="646"/>
      <c r="BN9" s="647"/>
      <c r="BO9" s="648">
        <v>41.1</v>
      </c>
      <c r="BP9" s="648"/>
      <c r="BQ9" s="648"/>
      <c r="BR9" s="648"/>
      <c r="BS9" s="654" t="s">
        <v>138</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1370398</v>
      </c>
      <c r="CS9" s="646"/>
      <c r="CT9" s="646"/>
      <c r="CU9" s="646"/>
      <c r="CV9" s="646"/>
      <c r="CW9" s="646"/>
      <c r="CX9" s="646"/>
      <c r="CY9" s="647"/>
      <c r="CZ9" s="648">
        <v>6.9</v>
      </c>
      <c r="DA9" s="648"/>
      <c r="DB9" s="648"/>
      <c r="DC9" s="648"/>
      <c r="DD9" s="654" t="s">
        <v>231</v>
      </c>
      <c r="DE9" s="646"/>
      <c r="DF9" s="646"/>
      <c r="DG9" s="646"/>
      <c r="DH9" s="646"/>
      <c r="DI9" s="646"/>
      <c r="DJ9" s="646"/>
      <c r="DK9" s="646"/>
      <c r="DL9" s="646"/>
      <c r="DM9" s="646"/>
      <c r="DN9" s="646"/>
      <c r="DO9" s="646"/>
      <c r="DP9" s="647"/>
      <c r="DQ9" s="654">
        <v>1327808</v>
      </c>
      <c r="DR9" s="646"/>
      <c r="DS9" s="646"/>
      <c r="DT9" s="646"/>
      <c r="DU9" s="646"/>
      <c r="DV9" s="646"/>
      <c r="DW9" s="646"/>
      <c r="DX9" s="646"/>
      <c r="DY9" s="646"/>
      <c r="DZ9" s="646"/>
      <c r="EA9" s="646"/>
      <c r="EB9" s="646"/>
      <c r="EC9" s="655"/>
    </row>
    <row r="10" spans="2:143" ht="11.25" customHeight="1" x14ac:dyDescent="0.2">
      <c r="B10" s="642" t="s">
        <v>241</v>
      </c>
      <c r="C10" s="643"/>
      <c r="D10" s="643"/>
      <c r="E10" s="643"/>
      <c r="F10" s="643"/>
      <c r="G10" s="643"/>
      <c r="H10" s="643"/>
      <c r="I10" s="643"/>
      <c r="J10" s="643"/>
      <c r="K10" s="643"/>
      <c r="L10" s="643"/>
      <c r="M10" s="643"/>
      <c r="N10" s="643"/>
      <c r="O10" s="643"/>
      <c r="P10" s="643"/>
      <c r="Q10" s="644"/>
      <c r="R10" s="645" t="s">
        <v>138</v>
      </c>
      <c r="S10" s="646"/>
      <c r="T10" s="646"/>
      <c r="U10" s="646"/>
      <c r="V10" s="646"/>
      <c r="W10" s="646"/>
      <c r="X10" s="646"/>
      <c r="Y10" s="647"/>
      <c r="Z10" s="648" t="s">
        <v>231</v>
      </c>
      <c r="AA10" s="648"/>
      <c r="AB10" s="648"/>
      <c r="AC10" s="648"/>
      <c r="AD10" s="649" t="s">
        <v>231</v>
      </c>
      <c r="AE10" s="649"/>
      <c r="AF10" s="649"/>
      <c r="AG10" s="649"/>
      <c r="AH10" s="649"/>
      <c r="AI10" s="649"/>
      <c r="AJ10" s="649"/>
      <c r="AK10" s="649"/>
      <c r="AL10" s="650" t="s">
        <v>231</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136248</v>
      </c>
      <c r="BH10" s="646"/>
      <c r="BI10" s="646"/>
      <c r="BJ10" s="646"/>
      <c r="BK10" s="646"/>
      <c r="BL10" s="646"/>
      <c r="BM10" s="646"/>
      <c r="BN10" s="647"/>
      <c r="BO10" s="648">
        <v>1.7</v>
      </c>
      <c r="BP10" s="648"/>
      <c r="BQ10" s="648"/>
      <c r="BR10" s="648"/>
      <c r="BS10" s="654">
        <v>27434</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26049</v>
      </c>
      <c r="CS10" s="646"/>
      <c r="CT10" s="646"/>
      <c r="CU10" s="646"/>
      <c r="CV10" s="646"/>
      <c r="CW10" s="646"/>
      <c r="CX10" s="646"/>
      <c r="CY10" s="647"/>
      <c r="CZ10" s="648">
        <v>0.1</v>
      </c>
      <c r="DA10" s="648"/>
      <c r="DB10" s="648"/>
      <c r="DC10" s="648"/>
      <c r="DD10" s="654" t="s">
        <v>231</v>
      </c>
      <c r="DE10" s="646"/>
      <c r="DF10" s="646"/>
      <c r="DG10" s="646"/>
      <c r="DH10" s="646"/>
      <c r="DI10" s="646"/>
      <c r="DJ10" s="646"/>
      <c r="DK10" s="646"/>
      <c r="DL10" s="646"/>
      <c r="DM10" s="646"/>
      <c r="DN10" s="646"/>
      <c r="DO10" s="646"/>
      <c r="DP10" s="647"/>
      <c r="DQ10" s="654">
        <v>6048</v>
      </c>
      <c r="DR10" s="646"/>
      <c r="DS10" s="646"/>
      <c r="DT10" s="646"/>
      <c r="DU10" s="646"/>
      <c r="DV10" s="646"/>
      <c r="DW10" s="646"/>
      <c r="DX10" s="646"/>
      <c r="DY10" s="646"/>
      <c r="DZ10" s="646"/>
      <c r="EA10" s="646"/>
      <c r="EB10" s="646"/>
      <c r="EC10" s="655"/>
    </row>
    <row r="11" spans="2:143" ht="11.25" customHeight="1" x14ac:dyDescent="0.2">
      <c r="B11" s="642" t="s">
        <v>244</v>
      </c>
      <c r="C11" s="643"/>
      <c r="D11" s="643"/>
      <c r="E11" s="643"/>
      <c r="F11" s="643"/>
      <c r="G11" s="643"/>
      <c r="H11" s="643"/>
      <c r="I11" s="643"/>
      <c r="J11" s="643"/>
      <c r="K11" s="643"/>
      <c r="L11" s="643"/>
      <c r="M11" s="643"/>
      <c r="N11" s="643"/>
      <c r="O11" s="643"/>
      <c r="P11" s="643"/>
      <c r="Q11" s="644"/>
      <c r="R11" s="645">
        <v>814776</v>
      </c>
      <c r="S11" s="646"/>
      <c r="T11" s="646"/>
      <c r="U11" s="646"/>
      <c r="V11" s="646"/>
      <c r="W11" s="646"/>
      <c r="X11" s="646"/>
      <c r="Y11" s="647"/>
      <c r="Z11" s="650">
        <v>3.9</v>
      </c>
      <c r="AA11" s="651"/>
      <c r="AB11" s="651"/>
      <c r="AC11" s="663"/>
      <c r="AD11" s="654">
        <v>814776</v>
      </c>
      <c r="AE11" s="646"/>
      <c r="AF11" s="646"/>
      <c r="AG11" s="646"/>
      <c r="AH11" s="646"/>
      <c r="AI11" s="646"/>
      <c r="AJ11" s="646"/>
      <c r="AK11" s="647"/>
      <c r="AL11" s="650">
        <v>7.2</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246478</v>
      </c>
      <c r="BH11" s="646"/>
      <c r="BI11" s="646"/>
      <c r="BJ11" s="646"/>
      <c r="BK11" s="646"/>
      <c r="BL11" s="646"/>
      <c r="BM11" s="646"/>
      <c r="BN11" s="647"/>
      <c r="BO11" s="648">
        <v>3</v>
      </c>
      <c r="BP11" s="648"/>
      <c r="BQ11" s="648"/>
      <c r="BR11" s="648"/>
      <c r="BS11" s="654">
        <v>22708</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55859</v>
      </c>
      <c r="CS11" s="646"/>
      <c r="CT11" s="646"/>
      <c r="CU11" s="646"/>
      <c r="CV11" s="646"/>
      <c r="CW11" s="646"/>
      <c r="CX11" s="646"/>
      <c r="CY11" s="647"/>
      <c r="CZ11" s="648">
        <v>0.3</v>
      </c>
      <c r="DA11" s="648"/>
      <c r="DB11" s="648"/>
      <c r="DC11" s="648"/>
      <c r="DD11" s="654">
        <v>3114</v>
      </c>
      <c r="DE11" s="646"/>
      <c r="DF11" s="646"/>
      <c r="DG11" s="646"/>
      <c r="DH11" s="646"/>
      <c r="DI11" s="646"/>
      <c r="DJ11" s="646"/>
      <c r="DK11" s="646"/>
      <c r="DL11" s="646"/>
      <c r="DM11" s="646"/>
      <c r="DN11" s="646"/>
      <c r="DO11" s="646"/>
      <c r="DP11" s="647"/>
      <c r="DQ11" s="654">
        <v>47583</v>
      </c>
      <c r="DR11" s="646"/>
      <c r="DS11" s="646"/>
      <c r="DT11" s="646"/>
      <c r="DU11" s="646"/>
      <c r="DV11" s="646"/>
      <c r="DW11" s="646"/>
      <c r="DX11" s="646"/>
      <c r="DY11" s="646"/>
      <c r="DZ11" s="646"/>
      <c r="EA11" s="646"/>
      <c r="EB11" s="646"/>
      <c r="EC11" s="655"/>
    </row>
    <row r="12" spans="2:143" ht="11.25" customHeight="1" x14ac:dyDescent="0.2">
      <c r="B12" s="642" t="s">
        <v>247</v>
      </c>
      <c r="C12" s="643"/>
      <c r="D12" s="643"/>
      <c r="E12" s="643"/>
      <c r="F12" s="643"/>
      <c r="G12" s="643"/>
      <c r="H12" s="643"/>
      <c r="I12" s="643"/>
      <c r="J12" s="643"/>
      <c r="K12" s="643"/>
      <c r="L12" s="643"/>
      <c r="M12" s="643"/>
      <c r="N12" s="643"/>
      <c r="O12" s="643"/>
      <c r="P12" s="643"/>
      <c r="Q12" s="644"/>
      <c r="R12" s="645" t="s">
        <v>231</v>
      </c>
      <c r="S12" s="646"/>
      <c r="T12" s="646"/>
      <c r="U12" s="646"/>
      <c r="V12" s="646"/>
      <c r="W12" s="646"/>
      <c r="X12" s="646"/>
      <c r="Y12" s="647"/>
      <c r="Z12" s="648" t="s">
        <v>231</v>
      </c>
      <c r="AA12" s="648"/>
      <c r="AB12" s="648"/>
      <c r="AC12" s="648"/>
      <c r="AD12" s="649" t="s">
        <v>231</v>
      </c>
      <c r="AE12" s="649"/>
      <c r="AF12" s="649"/>
      <c r="AG12" s="649"/>
      <c r="AH12" s="649"/>
      <c r="AI12" s="649"/>
      <c r="AJ12" s="649"/>
      <c r="AK12" s="649"/>
      <c r="AL12" s="650" t="s">
        <v>231</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3319313</v>
      </c>
      <c r="BH12" s="646"/>
      <c r="BI12" s="646"/>
      <c r="BJ12" s="646"/>
      <c r="BK12" s="646"/>
      <c r="BL12" s="646"/>
      <c r="BM12" s="646"/>
      <c r="BN12" s="647"/>
      <c r="BO12" s="648">
        <v>40.9</v>
      </c>
      <c r="BP12" s="648"/>
      <c r="BQ12" s="648"/>
      <c r="BR12" s="648"/>
      <c r="BS12" s="654" t="s">
        <v>231</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178265</v>
      </c>
      <c r="CS12" s="646"/>
      <c r="CT12" s="646"/>
      <c r="CU12" s="646"/>
      <c r="CV12" s="646"/>
      <c r="CW12" s="646"/>
      <c r="CX12" s="646"/>
      <c r="CY12" s="647"/>
      <c r="CZ12" s="648">
        <v>0.9</v>
      </c>
      <c r="DA12" s="648"/>
      <c r="DB12" s="648"/>
      <c r="DC12" s="648"/>
      <c r="DD12" s="654">
        <v>16297</v>
      </c>
      <c r="DE12" s="646"/>
      <c r="DF12" s="646"/>
      <c r="DG12" s="646"/>
      <c r="DH12" s="646"/>
      <c r="DI12" s="646"/>
      <c r="DJ12" s="646"/>
      <c r="DK12" s="646"/>
      <c r="DL12" s="646"/>
      <c r="DM12" s="646"/>
      <c r="DN12" s="646"/>
      <c r="DO12" s="646"/>
      <c r="DP12" s="647"/>
      <c r="DQ12" s="654">
        <v>45496</v>
      </c>
      <c r="DR12" s="646"/>
      <c r="DS12" s="646"/>
      <c r="DT12" s="646"/>
      <c r="DU12" s="646"/>
      <c r="DV12" s="646"/>
      <c r="DW12" s="646"/>
      <c r="DX12" s="646"/>
      <c r="DY12" s="646"/>
      <c r="DZ12" s="646"/>
      <c r="EA12" s="646"/>
      <c r="EB12" s="646"/>
      <c r="EC12" s="655"/>
    </row>
    <row r="13" spans="2:143" ht="11.25" customHeight="1" x14ac:dyDescent="0.2">
      <c r="B13" s="642" t="s">
        <v>250</v>
      </c>
      <c r="C13" s="643"/>
      <c r="D13" s="643"/>
      <c r="E13" s="643"/>
      <c r="F13" s="643"/>
      <c r="G13" s="643"/>
      <c r="H13" s="643"/>
      <c r="I13" s="643"/>
      <c r="J13" s="643"/>
      <c r="K13" s="643"/>
      <c r="L13" s="643"/>
      <c r="M13" s="643"/>
      <c r="N13" s="643"/>
      <c r="O13" s="643"/>
      <c r="P13" s="643"/>
      <c r="Q13" s="644"/>
      <c r="R13" s="645" t="s">
        <v>138</v>
      </c>
      <c r="S13" s="646"/>
      <c r="T13" s="646"/>
      <c r="U13" s="646"/>
      <c r="V13" s="646"/>
      <c r="W13" s="646"/>
      <c r="X13" s="646"/>
      <c r="Y13" s="647"/>
      <c r="Z13" s="648" t="s">
        <v>231</v>
      </c>
      <c r="AA13" s="648"/>
      <c r="AB13" s="648"/>
      <c r="AC13" s="648"/>
      <c r="AD13" s="649" t="s">
        <v>231</v>
      </c>
      <c r="AE13" s="649"/>
      <c r="AF13" s="649"/>
      <c r="AG13" s="649"/>
      <c r="AH13" s="649"/>
      <c r="AI13" s="649"/>
      <c r="AJ13" s="649"/>
      <c r="AK13" s="649"/>
      <c r="AL13" s="650" t="s">
        <v>231</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3296377</v>
      </c>
      <c r="BH13" s="646"/>
      <c r="BI13" s="646"/>
      <c r="BJ13" s="646"/>
      <c r="BK13" s="646"/>
      <c r="BL13" s="646"/>
      <c r="BM13" s="646"/>
      <c r="BN13" s="647"/>
      <c r="BO13" s="648">
        <v>40.6</v>
      </c>
      <c r="BP13" s="648"/>
      <c r="BQ13" s="648"/>
      <c r="BR13" s="648"/>
      <c r="BS13" s="654" t="s">
        <v>231</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1756426</v>
      </c>
      <c r="CS13" s="646"/>
      <c r="CT13" s="646"/>
      <c r="CU13" s="646"/>
      <c r="CV13" s="646"/>
      <c r="CW13" s="646"/>
      <c r="CX13" s="646"/>
      <c r="CY13" s="647"/>
      <c r="CZ13" s="648">
        <v>8.8000000000000007</v>
      </c>
      <c r="DA13" s="648"/>
      <c r="DB13" s="648"/>
      <c r="DC13" s="648"/>
      <c r="DD13" s="654">
        <v>413610</v>
      </c>
      <c r="DE13" s="646"/>
      <c r="DF13" s="646"/>
      <c r="DG13" s="646"/>
      <c r="DH13" s="646"/>
      <c r="DI13" s="646"/>
      <c r="DJ13" s="646"/>
      <c r="DK13" s="646"/>
      <c r="DL13" s="646"/>
      <c r="DM13" s="646"/>
      <c r="DN13" s="646"/>
      <c r="DO13" s="646"/>
      <c r="DP13" s="647"/>
      <c r="DQ13" s="654">
        <v>1273235</v>
      </c>
      <c r="DR13" s="646"/>
      <c r="DS13" s="646"/>
      <c r="DT13" s="646"/>
      <c r="DU13" s="646"/>
      <c r="DV13" s="646"/>
      <c r="DW13" s="646"/>
      <c r="DX13" s="646"/>
      <c r="DY13" s="646"/>
      <c r="DZ13" s="646"/>
      <c r="EA13" s="646"/>
      <c r="EB13" s="646"/>
      <c r="EC13" s="655"/>
    </row>
    <row r="14" spans="2:143" ht="11.25" customHeight="1" x14ac:dyDescent="0.2">
      <c r="B14" s="642" t="s">
        <v>253</v>
      </c>
      <c r="C14" s="643"/>
      <c r="D14" s="643"/>
      <c r="E14" s="643"/>
      <c r="F14" s="643"/>
      <c r="G14" s="643"/>
      <c r="H14" s="643"/>
      <c r="I14" s="643"/>
      <c r="J14" s="643"/>
      <c r="K14" s="643"/>
      <c r="L14" s="643"/>
      <c r="M14" s="643"/>
      <c r="N14" s="643"/>
      <c r="O14" s="643"/>
      <c r="P14" s="643"/>
      <c r="Q14" s="644"/>
      <c r="R14" s="645">
        <v>21469</v>
      </c>
      <c r="S14" s="646"/>
      <c r="T14" s="646"/>
      <c r="U14" s="646"/>
      <c r="V14" s="646"/>
      <c r="W14" s="646"/>
      <c r="X14" s="646"/>
      <c r="Y14" s="647"/>
      <c r="Z14" s="648">
        <v>0.1</v>
      </c>
      <c r="AA14" s="648"/>
      <c r="AB14" s="648"/>
      <c r="AC14" s="648"/>
      <c r="AD14" s="649">
        <v>21469</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82604</v>
      </c>
      <c r="BH14" s="646"/>
      <c r="BI14" s="646"/>
      <c r="BJ14" s="646"/>
      <c r="BK14" s="646"/>
      <c r="BL14" s="646"/>
      <c r="BM14" s="646"/>
      <c r="BN14" s="647"/>
      <c r="BO14" s="648">
        <v>1</v>
      </c>
      <c r="BP14" s="648"/>
      <c r="BQ14" s="648"/>
      <c r="BR14" s="648"/>
      <c r="BS14" s="654" t="s">
        <v>138</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753600</v>
      </c>
      <c r="CS14" s="646"/>
      <c r="CT14" s="646"/>
      <c r="CU14" s="646"/>
      <c r="CV14" s="646"/>
      <c r="CW14" s="646"/>
      <c r="CX14" s="646"/>
      <c r="CY14" s="647"/>
      <c r="CZ14" s="648">
        <v>3.8</v>
      </c>
      <c r="DA14" s="648"/>
      <c r="DB14" s="648"/>
      <c r="DC14" s="648"/>
      <c r="DD14" s="654" t="s">
        <v>231</v>
      </c>
      <c r="DE14" s="646"/>
      <c r="DF14" s="646"/>
      <c r="DG14" s="646"/>
      <c r="DH14" s="646"/>
      <c r="DI14" s="646"/>
      <c r="DJ14" s="646"/>
      <c r="DK14" s="646"/>
      <c r="DL14" s="646"/>
      <c r="DM14" s="646"/>
      <c r="DN14" s="646"/>
      <c r="DO14" s="646"/>
      <c r="DP14" s="647"/>
      <c r="DQ14" s="654">
        <v>748413</v>
      </c>
      <c r="DR14" s="646"/>
      <c r="DS14" s="646"/>
      <c r="DT14" s="646"/>
      <c r="DU14" s="646"/>
      <c r="DV14" s="646"/>
      <c r="DW14" s="646"/>
      <c r="DX14" s="646"/>
      <c r="DY14" s="646"/>
      <c r="DZ14" s="646"/>
      <c r="EA14" s="646"/>
      <c r="EB14" s="646"/>
      <c r="EC14" s="655"/>
    </row>
    <row r="15" spans="2:143" ht="11.25" customHeight="1" x14ac:dyDescent="0.2">
      <c r="B15" s="642" t="s">
        <v>256</v>
      </c>
      <c r="C15" s="643"/>
      <c r="D15" s="643"/>
      <c r="E15" s="643"/>
      <c r="F15" s="643"/>
      <c r="G15" s="643"/>
      <c r="H15" s="643"/>
      <c r="I15" s="643"/>
      <c r="J15" s="643"/>
      <c r="K15" s="643"/>
      <c r="L15" s="643"/>
      <c r="M15" s="643"/>
      <c r="N15" s="643"/>
      <c r="O15" s="643"/>
      <c r="P15" s="643"/>
      <c r="Q15" s="644"/>
      <c r="R15" s="645" t="s">
        <v>231</v>
      </c>
      <c r="S15" s="646"/>
      <c r="T15" s="646"/>
      <c r="U15" s="646"/>
      <c r="V15" s="646"/>
      <c r="W15" s="646"/>
      <c r="X15" s="646"/>
      <c r="Y15" s="647"/>
      <c r="Z15" s="648" t="s">
        <v>231</v>
      </c>
      <c r="AA15" s="648"/>
      <c r="AB15" s="648"/>
      <c r="AC15" s="648"/>
      <c r="AD15" s="649" t="s">
        <v>231</v>
      </c>
      <c r="AE15" s="649"/>
      <c r="AF15" s="649"/>
      <c r="AG15" s="649"/>
      <c r="AH15" s="649"/>
      <c r="AI15" s="649"/>
      <c r="AJ15" s="649"/>
      <c r="AK15" s="649"/>
      <c r="AL15" s="650" t="s">
        <v>231</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274458</v>
      </c>
      <c r="BH15" s="646"/>
      <c r="BI15" s="646"/>
      <c r="BJ15" s="646"/>
      <c r="BK15" s="646"/>
      <c r="BL15" s="646"/>
      <c r="BM15" s="646"/>
      <c r="BN15" s="647"/>
      <c r="BO15" s="648">
        <v>3.4</v>
      </c>
      <c r="BP15" s="648"/>
      <c r="BQ15" s="648"/>
      <c r="BR15" s="648"/>
      <c r="BS15" s="654" t="s">
        <v>231</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2298445</v>
      </c>
      <c r="CS15" s="646"/>
      <c r="CT15" s="646"/>
      <c r="CU15" s="646"/>
      <c r="CV15" s="646"/>
      <c r="CW15" s="646"/>
      <c r="CX15" s="646"/>
      <c r="CY15" s="647"/>
      <c r="CZ15" s="648">
        <v>11.5</v>
      </c>
      <c r="DA15" s="648"/>
      <c r="DB15" s="648"/>
      <c r="DC15" s="648"/>
      <c r="DD15" s="654">
        <v>462749</v>
      </c>
      <c r="DE15" s="646"/>
      <c r="DF15" s="646"/>
      <c r="DG15" s="646"/>
      <c r="DH15" s="646"/>
      <c r="DI15" s="646"/>
      <c r="DJ15" s="646"/>
      <c r="DK15" s="646"/>
      <c r="DL15" s="646"/>
      <c r="DM15" s="646"/>
      <c r="DN15" s="646"/>
      <c r="DO15" s="646"/>
      <c r="DP15" s="647"/>
      <c r="DQ15" s="654">
        <v>1518751</v>
      </c>
      <c r="DR15" s="646"/>
      <c r="DS15" s="646"/>
      <c r="DT15" s="646"/>
      <c r="DU15" s="646"/>
      <c r="DV15" s="646"/>
      <c r="DW15" s="646"/>
      <c r="DX15" s="646"/>
      <c r="DY15" s="646"/>
      <c r="DZ15" s="646"/>
      <c r="EA15" s="646"/>
      <c r="EB15" s="646"/>
      <c r="EC15" s="655"/>
    </row>
    <row r="16" spans="2:143" ht="11.25" customHeight="1" x14ac:dyDescent="0.2">
      <c r="B16" s="642" t="s">
        <v>259</v>
      </c>
      <c r="C16" s="643"/>
      <c r="D16" s="643"/>
      <c r="E16" s="643"/>
      <c r="F16" s="643"/>
      <c r="G16" s="643"/>
      <c r="H16" s="643"/>
      <c r="I16" s="643"/>
      <c r="J16" s="643"/>
      <c r="K16" s="643"/>
      <c r="L16" s="643"/>
      <c r="M16" s="643"/>
      <c r="N16" s="643"/>
      <c r="O16" s="643"/>
      <c r="P16" s="643"/>
      <c r="Q16" s="644"/>
      <c r="R16" s="645">
        <v>5326</v>
      </c>
      <c r="S16" s="646"/>
      <c r="T16" s="646"/>
      <c r="U16" s="646"/>
      <c r="V16" s="646"/>
      <c r="W16" s="646"/>
      <c r="X16" s="646"/>
      <c r="Y16" s="647"/>
      <c r="Z16" s="648">
        <v>0</v>
      </c>
      <c r="AA16" s="648"/>
      <c r="AB16" s="648"/>
      <c r="AC16" s="648"/>
      <c r="AD16" s="649">
        <v>5326</v>
      </c>
      <c r="AE16" s="649"/>
      <c r="AF16" s="649"/>
      <c r="AG16" s="649"/>
      <c r="AH16" s="649"/>
      <c r="AI16" s="649"/>
      <c r="AJ16" s="649"/>
      <c r="AK16" s="649"/>
      <c r="AL16" s="650">
        <v>0</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231</v>
      </c>
      <c r="BH16" s="646"/>
      <c r="BI16" s="646"/>
      <c r="BJ16" s="646"/>
      <c r="BK16" s="646"/>
      <c r="BL16" s="646"/>
      <c r="BM16" s="646"/>
      <c r="BN16" s="647"/>
      <c r="BO16" s="648" t="s">
        <v>231</v>
      </c>
      <c r="BP16" s="648"/>
      <c r="BQ16" s="648"/>
      <c r="BR16" s="648"/>
      <c r="BS16" s="654" t="s">
        <v>231</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45188</v>
      </c>
      <c r="CS16" s="646"/>
      <c r="CT16" s="646"/>
      <c r="CU16" s="646"/>
      <c r="CV16" s="646"/>
      <c r="CW16" s="646"/>
      <c r="CX16" s="646"/>
      <c r="CY16" s="647"/>
      <c r="CZ16" s="648">
        <v>0.2</v>
      </c>
      <c r="DA16" s="648"/>
      <c r="DB16" s="648"/>
      <c r="DC16" s="648"/>
      <c r="DD16" s="654" t="s">
        <v>231</v>
      </c>
      <c r="DE16" s="646"/>
      <c r="DF16" s="646"/>
      <c r="DG16" s="646"/>
      <c r="DH16" s="646"/>
      <c r="DI16" s="646"/>
      <c r="DJ16" s="646"/>
      <c r="DK16" s="646"/>
      <c r="DL16" s="646"/>
      <c r="DM16" s="646"/>
      <c r="DN16" s="646"/>
      <c r="DO16" s="646"/>
      <c r="DP16" s="647"/>
      <c r="DQ16" s="654">
        <v>4265</v>
      </c>
      <c r="DR16" s="646"/>
      <c r="DS16" s="646"/>
      <c r="DT16" s="646"/>
      <c r="DU16" s="646"/>
      <c r="DV16" s="646"/>
      <c r="DW16" s="646"/>
      <c r="DX16" s="646"/>
      <c r="DY16" s="646"/>
      <c r="DZ16" s="646"/>
      <c r="EA16" s="646"/>
      <c r="EB16" s="646"/>
      <c r="EC16" s="655"/>
    </row>
    <row r="17" spans="2:133" ht="11.25" customHeight="1" x14ac:dyDescent="0.2">
      <c r="B17" s="642" t="s">
        <v>262</v>
      </c>
      <c r="C17" s="643"/>
      <c r="D17" s="643"/>
      <c r="E17" s="643"/>
      <c r="F17" s="643"/>
      <c r="G17" s="643"/>
      <c r="H17" s="643"/>
      <c r="I17" s="643"/>
      <c r="J17" s="643"/>
      <c r="K17" s="643"/>
      <c r="L17" s="643"/>
      <c r="M17" s="643"/>
      <c r="N17" s="643"/>
      <c r="O17" s="643"/>
      <c r="P17" s="643"/>
      <c r="Q17" s="644"/>
      <c r="R17" s="645">
        <v>190343</v>
      </c>
      <c r="S17" s="646"/>
      <c r="T17" s="646"/>
      <c r="U17" s="646"/>
      <c r="V17" s="646"/>
      <c r="W17" s="646"/>
      <c r="X17" s="646"/>
      <c r="Y17" s="647"/>
      <c r="Z17" s="648">
        <v>0.9</v>
      </c>
      <c r="AA17" s="648"/>
      <c r="AB17" s="648"/>
      <c r="AC17" s="648"/>
      <c r="AD17" s="649">
        <v>190343</v>
      </c>
      <c r="AE17" s="649"/>
      <c r="AF17" s="649"/>
      <c r="AG17" s="649"/>
      <c r="AH17" s="649"/>
      <c r="AI17" s="649"/>
      <c r="AJ17" s="649"/>
      <c r="AK17" s="649"/>
      <c r="AL17" s="650">
        <v>1.7</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231</v>
      </c>
      <c r="BH17" s="646"/>
      <c r="BI17" s="646"/>
      <c r="BJ17" s="646"/>
      <c r="BK17" s="646"/>
      <c r="BL17" s="646"/>
      <c r="BM17" s="646"/>
      <c r="BN17" s="647"/>
      <c r="BO17" s="648" t="s">
        <v>138</v>
      </c>
      <c r="BP17" s="648"/>
      <c r="BQ17" s="648"/>
      <c r="BR17" s="648"/>
      <c r="BS17" s="654" t="s">
        <v>231</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1335194</v>
      </c>
      <c r="CS17" s="646"/>
      <c r="CT17" s="646"/>
      <c r="CU17" s="646"/>
      <c r="CV17" s="646"/>
      <c r="CW17" s="646"/>
      <c r="CX17" s="646"/>
      <c r="CY17" s="647"/>
      <c r="CZ17" s="648">
        <v>6.7</v>
      </c>
      <c r="DA17" s="648"/>
      <c r="DB17" s="648"/>
      <c r="DC17" s="648"/>
      <c r="DD17" s="654" t="s">
        <v>231</v>
      </c>
      <c r="DE17" s="646"/>
      <c r="DF17" s="646"/>
      <c r="DG17" s="646"/>
      <c r="DH17" s="646"/>
      <c r="DI17" s="646"/>
      <c r="DJ17" s="646"/>
      <c r="DK17" s="646"/>
      <c r="DL17" s="646"/>
      <c r="DM17" s="646"/>
      <c r="DN17" s="646"/>
      <c r="DO17" s="646"/>
      <c r="DP17" s="647"/>
      <c r="DQ17" s="654">
        <v>1280466</v>
      </c>
      <c r="DR17" s="646"/>
      <c r="DS17" s="646"/>
      <c r="DT17" s="646"/>
      <c r="DU17" s="646"/>
      <c r="DV17" s="646"/>
      <c r="DW17" s="646"/>
      <c r="DX17" s="646"/>
      <c r="DY17" s="646"/>
      <c r="DZ17" s="646"/>
      <c r="EA17" s="646"/>
      <c r="EB17" s="646"/>
      <c r="EC17" s="655"/>
    </row>
    <row r="18" spans="2:133" ht="11.25" customHeight="1" x14ac:dyDescent="0.2">
      <c r="B18" s="642" t="s">
        <v>265</v>
      </c>
      <c r="C18" s="643"/>
      <c r="D18" s="643"/>
      <c r="E18" s="643"/>
      <c r="F18" s="643"/>
      <c r="G18" s="643"/>
      <c r="H18" s="643"/>
      <c r="I18" s="643"/>
      <c r="J18" s="643"/>
      <c r="K18" s="643"/>
      <c r="L18" s="643"/>
      <c r="M18" s="643"/>
      <c r="N18" s="643"/>
      <c r="O18" s="643"/>
      <c r="P18" s="643"/>
      <c r="Q18" s="644"/>
      <c r="R18" s="645">
        <v>75372</v>
      </c>
      <c r="S18" s="646"/>
      <c r="T18" s="646"/>
      <c r="U18" s="646"/>
      <c r="V18" s="646"/>
      <c r="W18" s="646"/>
      <c r="X18" s="646"/>
      <c r="Y18" s="647"/>
      <c r="Z18" s="648">
        <v>0.4</v>
      </c>
      <c r="AA18" s="648"/>
      <c r="AB18" s="648"/>
      <c r="AC18" s="648"/>
      <c r="AD18" s="649">
        <v>75372</v>
      </c>
      <c r="AE18" s="649"/>
      <c r="AF18" s="649"/>
      <c r="AG18" s="649"/>
      <c r="AH18" s="649"/>
      <c r="AI18" s="649"/>
      <c r="AJ18" s="649"/>
      <c r="AK18" s="649"/>
      <c r="AL18" s="650">
        <v>0.7</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138</v>
      </c>
      <c r="BH18" s="646"/>
      <c r="BI18" s="646"/>
      <c r="BJ18" s="646"/>
      <c r="BK18" s="646"/>
      <c r="BL18" s="646"/>
      <c r="BM18" s="646"/>
      <c r="BN18" s="647"/>
      <c r="BO18" s="648" t="s">
        <v>231</v>
      </c>
      <c r="BP18" s="648"/>
      <c r="BQ18" s="648"/>
      <c r="BR18" s="648"/>
      <c r="BS18" s="654" t="s">
        <v>231</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138</v>
      </c>
      <c r="CS18" s="646"/>
      <c r="CT18" s="646"/>
      <c r="CU18" s="646"/>
      <c r="CV18" s="646"/>
      <c r="CW18" s="646"/>
      <c r="CX18" s="646"/>
      <c r="CY18" s="647"/>
      <c r="CZ18" s="648" t="s">
        <v>231</v>
      </c>
      <c r="DA18" s="648"/>
      <c r="DB18" s="648"/>
      <c r="DC18" s="648"/>
      <c r="DD18" s="654" t="s">
        <v>231</v>
      </c>
      <c r="DE18" s="646"/>
      <c r="DF18" s="646"/>
      <c r="DG18" s="646"/>
      <c r="DH18" s="646"/>
      <c r="DI18" s="646"/>
      <c r="DJ18" s="646"/>
      <c r="DK18" s="646"/>
      <c r="DL18" s="646"/>
      <c r="DM18" s="646"/>
      <c r="DN18" s="646"/>
      <c r="DO18" s="646"/>
      <c r="DP18" s="647"/>
      <c r="DQ18" s="654" t="s">
        <v>138</v>
      </c>
      <c r="DR18" s="646"/>
      <c r="DS18" s="646"/>
      <c r="DT18" s="646"/>
      <c r="DU18" s="646"/>
      <c r="DV18" s="646"/>
      <c r="DW18" s="646"/>
      <c r="DX18" s="646"/>
      <c r="DY18" s="646"/>
      <c r="DZ18" s="646"/>
      <c r="EA18" s="646"/>
      <c r="EB18" s="646"/>
      <c r="EC18" s="655"/>
    </row>
    <row r="19" spans="2:133" ht="11.25" customHeight="1" x14ac:dyDescent="0.2">
      <c r="B19" s="642" t="s">
        <v>268</v>
      </c>
      <c r="C19" s="643"/>
      <c r="D19" s="643"/>
      <c r="E19" s="643"/>
      <c r="F19" s="643"/>
      <c r="G19" s="643"/>
      <c r="H19" s="643"/>
      <c r="I19" s="643"/>
      <c r="J19" s="643"/>
      <c r="K19" s="643"/>
      <c r="L19" s="643"/>
      <c r="M19" s="643"/>
      <c r="N19" s="643"/>
      <c r="O19" s="643"/>
      <c r="P19" s="643"/>
      <c r="Q19" s="644"/>
      <c r="R19" s="645">
        <v>2942</v>
      </c>
      <c r="S19" s="646"/>
      <c r="T19" s="646"/>
      <c r="U19" s="646"/>
      <c r="V19" s="646"/>
      <c r="W19" s="646"/>
      <c r="X19" s="646"/>
      <c r="Y19" s="647"/>
      <c r="Z19" s="648">
        <v>0</v>
      </c>
      <c r="AA19" s="648"/>
      <c r="AB19" s="648"/>
      <c r="AC19" s="648"/>
      <c r="AD19" s="649">
        <v>2942</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623154</v>
      </c>
      <c r="BH19" s="646"/>
      <c r="BI19" s="646"/>
      <c r="BJ19" s="646"/>
      <c r="BK19" s="646"/>
      <c r="BL19" s="646"/>
      <c r="BM19" s="646"/>
      <c r="BN19" s="647"/>
      <c r="BO19" s="648">
        <v>7.7</v>
      </c>
      <c r="BP19" s="648"/>
      <c r="BQ19" s="648"/>
      <c r="BR19" s="648"/>
      <c r="BS19" s="654" t="s">
        <v>231</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231</v>
      </c>
      <c r="CS19" s="646"/>
      <c r="CT19" s="646"/>
      <c r="CU19" s="646"/>
      <c r="CV19" s="646"/>
      <c r="CW19" s="646"/>
      <c r="CX19" s="646"/>
      <c r="CY19" s="647"/>
      <c r="CZ19" s="648" t="s">
        <v>231</v>
      </c>
      <c r="DA19" s="648"/>
      <c r="DB19" s="648"/>
      <c r="DC19" s="648"/>
      <c r="DD19" s="654" t="s">
        <v>231</v>
      </c>
      <c r="DE19" s="646"/>
      <c r="DF19" s="646"/>
      <c r="DG19" s="646"/>
      <c r="DH19" s="646"/>
      <c r="DI19" s="646"/>
      <c r="DJ19" s="646"/>
      <c r="DK19" s="646"/>
      <c r="DL19" s="646"/>
      <c r="DM19" s="646"/>
      <c r="DN19" s="646"/>
      <c r="DO19" s="646"/>
      <c r="DP19" s="647"/>
      <c r="DQ19" s="654" t="s">
        <v>138</v>
      </c>
      <c r="DR19" s="646"/>
      <c r="DS19" s="646"/>
      <c r="DT19" s="646"/>
      <c r="DU19" s="646"/>
      <c r="DV19" s="646"/>
      <c r="DW19" s="646"/>
      <c r="DX19" s="646"/>
      <c r="DY19" s="646"/>
      <c r="DZ19" s="646"/>
      <c r="EA19" s="646"/>
      <c r="EB19" s="646"/>
      <c r="EC19" s="655"/>
    </row>
    <row r="20" spans="2:133" ht="11.25" customHeight="1" x14ac:dyDescent="0.2">
      <c r="B20" s="642" t="s">
        <v>271</v>
      </c>
      <c r="C20" s="643"/>
      <c r="D20" s="643"/>
      <c r="E20" s="643"/>
      <c r="F20" s="643"/>
      <c r="G20" s="643"/>
      <c r="H20" s="643"/>
      <c r="I20" s="643"/>
      <c r="J20" s="643"/>
      <c r="K20" s="643"/>
      <c r="L20" s="643"/>
      <c r="M20" s="643"/>
      <c r="N20" s="643"/>
      <c r="O20" s="643"/>
      <c r="P20" s="643"/>
      <c r="Q20" s="644"/>
      <c r="R20" s="645">
        <v>914</v>
      </c>
      <c r="S20" s="646"/>
      <c r="T20" s="646"/>
      <c r="U20" s="646"/>
      <c r="V20" s="646"/>
      <c r="W20" s="646"/>
      <c r="X20" s="646"/>
      <c r="Y20" s="647"/>
      <c r="Z20" s="648">
        <v>0</v>
      </c>
      <c r="AA20" s="648"/>
      <c r="AB20" s="648"/>
      <c r="AC20" s="648"/>
      <c r="AD20" s="649">
        <v>914</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623154</v>
      </c>
      <c r="BH20" s="646"/>
      <c r="BI20" s="646"/>
      <c r="BJ20" s="646"/>
      <c r="BK20" s="646"/>
      <c r="BL20" s="646"/>
      <c r="BM20" s="646"/>
      <c r="BN20" s="647"/>
      <c r="BO20" s="648">
        <v>7.7</v>
      </c>
      <c r="BP20" s="648"/>
      <c r="BQ20" s="648"/>
      <c r="BR20" s="648"/>
      <c r="BS20" s="654" t="s">
        <v>231</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19930287</v>
      </c>
      <c r="CS20" s="646"/>
      <c r="CT20" s="646"/>
      <c r="CU20" s="646"/>
      <c r="CV20" s="646"/>
      <c r="CW20" s="646"/>
      <c r="CX20" s="646"/>
      <c r="CY20" s="647"/>
      <c r="CZ20" s="648">
        <v>100</v>
      </c>
      <c r="DA20" s="648"/>
      <c r="DB20" s="648"/>
      <c r="DC20" s="648"/>
      <c r="DD20" s="654">
        <v>1808457</v>
      </c>
      <c r="DE20" s="646"/>
      <c r="DF20" s="646"/>
      <c r="DG20" s="646"/>
      <c r="DH20" s="646"/>
      <c r="DI20" s="646"/>
      <c r="DJ20" s="646"/>
      <c r="DK20" s="646"/>
      <c r="DL20" s="646"/>
      <c r="DM20" s="646"/>
      <c r="DN20" s="646"/>
      <c r="DO20" s="646"/>
      <c r="DP20" s="647"/>
      <c r="DQ20" s="654">
        <v>13056112</v>
      </c>
      <c r="DR20" s="646"/>
      <c r="DS20" s="646"/>
      <c r="DT20" s="646"/>
      <c r="DU20" s="646"/>
      <c r="DV20" s="646"/>
      <c r="DW20" s="646"/>
      <c r="DX20" s="646"/>
      <c r="DY20" s="646"/>
      <c r="DZ20" s="646"/>
      <c r="EA20" s="646"/>
      <c r="EB20" s="646"/>
      <c r="EC20" s="655"/>
    </row>
    <row r="21" spans="2:133" ht="11.25" customHeight="1" x14ac:dyDescent="0.2">
      <c r="B21" s="642" t="s">
        <v>274</v>
      </c>
      <c r="C21" s="643"/>
      <c r="D21" s="643"/>
      <c r="E21" s="643"/>
      <c r="F21" s="643"/>
      <c r="G21" s="643"/>
      <c r="H21" s="643"/>
      <c r="I21" s="643"/>
      <c r="J21" s="643"/>
      <c r="K21" s="643"/>
      <c r="L21" s="643"/>
      <c r="M21" s="643"/>
      <c r="N21" s="643"/>
      <c r="O21" s="643"/>
      <c r="P21" s="643"/>
      <c r="Q21" s="644"/>
      <c r="R21" s="645">
        <v>111115</v>
      </c>
      <c r="S21" s="646"/>
      <c r="T21" s="646"/>
      <c r="U21" s="646"/>
      <c r="V21" s="646"/>
      <c r="W21" s="646"/>
      <c r="X21" s="646"/>
      <c r="Y21" s="647"/>
      <c r="Z21" s="648">
        <v>0.5</v>
      </c>
      <c r="AA21" s="648"/>
      <c r="AB21" s="648"/>
      <c r="AC21" s="648"/>
      <c r="AD21" s="649">
        <v>111115</v>
      </c>
      <c r="AE21" s="649"/>
      <c r="AF21" s="649"/>
      <c r="AG21" s="649"/>
      <c r="AH21" s="649"/>
      <c r="AI21" s="649"/>
      <c r="AJ21" s="649"/>
      <c r="AK21" s="649"/>
      <c r="AL21" s="650">
        <v>1</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231</v>
      </c>
      <c r="BH21" s="646"/>
      <c r="BI21" s="646"/>
      <c r="BJ21" s="646"/>
      <c r="BK21" s="646"/>
      <c r="BL21" s="646"/>
      <c r="BM21" s="646"/>
      <c r="BN21" s="647"/>
      <c r="BO21" s="648" t="s">
        <v>231</v>
      </c>
      <c r="BP21" s="648"/>
      <c r="BQ21" s="648"/>
      <c r="BR21" s="648"/>
      <c r="BS21" s="654" t="s">
        <v>231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276</v>
      </c>
      <c r="C22" s="643"/>
      <c r="D22" s="643"/>
      <c r="E22" s="643"/>
      <c r="F22" s="643"/>
      <c r="G22" s="643"/>
      <c r="H22" s="643"/>
      <c r="I22" s="643"/>
      <c r="J22" s="643"/>
      <c r="K22" s="643"/>
      <c r="L22" s="643"/>
      <c r="M22" s="643"/>
      <c r="N22" s="643"/>
      <c r="O22" s="643"/>
      <c r="P22" s="643"/>
      <c r="Q22" s="644"/>
      <c r="R22" s="645">
        <v>2788387</v>
      </c>
      <c r="S22" s="646"/>
      <c r="T22" s="646"/>
      <c r="U22" s="646"/>
      <c r="V22" s="646"/>
      <c r="W22" s="646"/>
      <c r="X22" s="646"/>
      <c r="Y22" s="647"/>
      <c r="Z22" s="648">
        <v>13.5</v>
      </c>
      <c r="AA22" s="648"/>
      <c r="AB22" s="648"/>
      <c r="AC22" s="648"/>
      <c r="AD22" s="649">
        <v>2544183</v>
      </c>
      <c r="AE22" s="649"/>
      <c r="AF22" s="649"/>
      <c r="AG22" s="649"/>
      <c r="AH22" s="649"/>
      <c r="AI22" s="649"/>
      <c r="AJ22" s="649"/>
      <c r="AK22" s="649"/>
      <c r="AL22" s="650">
        <v>22.5</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231</v>
      </c>
      <c r="BH22" s="646"/>
      <c r="BI22" s="646"/>
      <c r="BJ22" s="646"/>
      <c r="BK22" s="646"/>
      <c r="BL22" s="646"/>
      <c r="BM22" s="646"/>
      <c r="BN22" s="647"/>
      <c r="BO22" s="648" t="s">
        <v>231</v>
      </c>
      <c r="BP22" s="648"/>
      <c r="BQ22" s="648"/>
      <c r="BR22" s="648"/>
      <c r="BS22" s="654" t="s">
        <v>231</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279</v>
      </c>
      <c r="C23" s="643"/>
      <c r="D23" s="643"/>
      <c r="E23" s="643"/>
      <c r="F23" s="643"/>
      <c r="G23" s="643"/>
      <c r="H23" s="643"/>
      <c r="I23" s="643"/>
      <c r="J23" s="643"/>
      <c r="K23" s="643"/>
      <c r="L23" s="643"/>
      <c r="M23" s="643"/>
      <c r="N23" s="643"/>
      <c r="O23" s="643"/>
      <c r="P23" s="643"/>
      <c r="Q23" s="644"/>
      <c r="R23" s="645">
        <v>2544183</v>
      </c>
      <c r="S23" s="646"/>
      <c r="T23" s="646"/>
      <c r="U23" s="646"/>
      <c r="V23" s="646"/>
      <c r="W23" s="646"/>
      <c r="X23" s="646"/>
      <c r="Y23" s="647"/>
      <c r="Z23" s="648">
        <v>12.3</v>
      </c>
      <c r="AA23" s="648"/>
      <c r="AB23" s="648"/>
      <c r="AC23" s="648"/>
      <c r="AD23" s="649">
        <v>2544183</v>
      </c>
      <c r="AE23" s="649"/>
      <c r="AF23" s="649"/>
      <c r="AG23" s="649"/>
      <c r="AH23" s="649"/>
      <c r="AI23" s="649"/>
      <c r="AJ23" s="649"/>
      <c r="AK23" s="649"/>
      <c r="AL23" s="650">
        <v>22.5</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v>623154</v>
      </c>
      <c r="BH23" s="646"/>
      <c r="BI23" s="646"/>
      <c r="BJ23" s="646"/>
      <c r="BK23" s="646"/>
      <c r="BL23" s="646"/>
      <c r="BM23" s="646"/>
      <c r="BN23" s="647"/>
      <c r="BO23" s="648">
        <v>7.7</v>
      </c>
      <c r="BP23" s="648"/>
      <c r="BQ23" s="648"/>
      <c r="BR23" s="648"/>
      <c r="BS23" s="654" t="s">
        <v>231</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2">
      <c r="B24" s="642" t="s">
        <v>286</v>
      </c>
      <c r="C24" s="643"/>
      <c r="D24" s="643"/>
      <c r="E24" s="643"/>
      <c r="F24" s="643"/>
      <c r="G24" s="643"/>
      <c r="H24" s="643"/>
      <c r="I24" s="643"/>
      <c r="J24" s="643"/>
      <c r="K24" s="643"/>
      <c r="L24" s="643"/>
      <c r="M24" s="643"/>
      <c r="N24" s="643"/>
      <c r="O24" s="643"/>
      <c r="P24" s="643"/>
      <c r="Q24" s="644"/>
      <c r="R24" s="645">
        <v>244190</v>
      </c>
      <c r="S24" s="646"/>
      <c r="T24" s="646"/>
      <c r="U24" s="646"/>
      <c r="V24" s="646"/>
      <c r="W24" s="646"/>
      <c r="X24" s="646"/>
      <c r="Y24" s="647"/>
      <c r="Z24" s="648">
        <v>1.2</v>
      </c>
      <c r="AA24" s="648"/>
      <c r="AB24" s="648"/>
      <c r="AC24" s="648"/>
      <c r="AD24" s="649" t="s">
        <v>231</v>
      </c>
      <c r="AE24" s="649"/>
      <c r="AF24" s="649"/>
      <c r="AG24" s="649"/>
      <c r="AH24" s="649"/>
      <c r="AI24" s="649"/>
      <c r="AJ24" s="649"/>
      <c r="AK24" s="649"/>
      <c r="AL24" s="650" t="s">
        <v>231</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231</v>
      </c>
      <c r="BH24" s="646"/>
      <c r="BI24" s="646"/>
      <c r="BJ24" s="646"/>
      <c r="BK24" s="646"/>
      <c r="BL24" s="646"/>
      <c r="BM24" s="646"/>
      <c r="BN24" s="647"/>
      <c r="BO24" s="648" t="s">
        <v>231</v>
      </c>
      <c r="BP24" s="648"/>
      <c r="BQ24" s="648"/>
      <c r="BR24" s="648"/>
      <c r="BS24" s="654" t="s">
        <v>231</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10483912</v>
      </c>
      <c r="CS24" s="635"/>
      <c r="CT24" s="635"/>
      <c r="CU24" s="635"/>
      <c r="CV24" s="635"/>
      <c r="CW24" s="635"/>
      <c r="CX24" s="635"/>
      <c r="CY24" s="636"/>
      <c r="CZ24" s="639">
        <v>52.6</v>
      </c>
      <c r="DA24" s="640"/>
      <c r="DB24" s="640"/>
      <c r="DC24" s="659"/>
      <c r="DD24" s="684">
        <v>6282204</v>
      </c>
      <c r="DE24" s="635"/>
      <c r="DF24" s="635"/>
      <c r="DG24" s="635"/>
      <c r="DH24" s="635"/>
      <c r="DI24" s="635"/>
      <c r="DJ24" s="635"/>
      <c r="DK24" s="636"/>
      <c r="DL24" s="684">
        <v>6095537</v>
      </c>
      <c r="DM24" s="635"/>
      <c r="DN24" s="635"/>
      <c r="DO24" s="635"/>
      <c r="DP24" s="635"/>
      <c r="DQ24" s="635"/>
      <c r="DR24" s="635"/>
      <c r="DS24" s="635"/>
      <c r="DT24" s="635"/>
      <c r="DU24" s="635"/>
      <c r="DV24" s="636"/>
      <c r="DW24" s="639">
        <v>50.7</v>
      </c>
      <c r="DX24" s="640"/>
      <c r="DY24" s="640"/>
      <c r="DZ24" s="640"/>
      <c r="EA24" s="640"/>
      <c r="EB24" s="640"/>
      <c r="EC24" s="641"/>
    </row>
    <row r="25" spans="2:133" ht="11.25" customHeight="1" x14ac:dyDescent="0.2">
      <c r="B25" s="642" t="s">
        <v>289</v>
      </c>
      <c r="C25" s="643"/>
      <c r="D25" s="643"/>
      <c r="E25" s="643"/>
      <c r="F25" s="643"/>
      <c r="G25" s="643"/>
      <c r="H25" s="643"/>
      <c r="I25" s="643"/>
      <c r="J25" s="643"/>
      <c r="K25" s="643"/>
      <c r="L25" s="643"/>
      <c r="M25" s="643"/>
      <c r="N25" s="643"/>
      <c r="O25" s="643"/>
      <c r="P25" s="643"/>
      <c r="Q25" s="644"/>
      <c r="R25" s="645">
        <v>14</v>
      </c>
      <c r="S25" s="646"/>
      <c r="T25" s="646"/>
      <c r="U25" s="646"/>
      <c r="V25" s="646"/>
      <c r="W25" s="646"/>
      <c r="X25" s="646"/>
      <c r="Y25" s="647"/>
      <c r="Z25" s="648">
        <v>0</v>
      </c>
      <c r="AA25" s="648"/>
      <c r="AB25" s="648"/>
      <c r="AC25" s="648"/>
      <c r="AD25" s="649" t="s">
        <v>231</v>
      </c>
      <c r="AE25" s="649"/>
      <c r="AF25" s="649"/>
      <c r="AG25" s="649"/>
      <c r="AH25" s="649"/>
      <c r="AI25" s="649"/>
      <c r="AJ25" s="649"/>
      <c r="AK25" s="649"/>
      <c r="AL25" s="650" t="s">
        <v>231</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231</v>
      </c>
      <c r="BH25" s="646"/>
      <c r="BI25" s="646"/>
      <c r="BJ25" s="646"/>
      <c r="BK25" s="646"/>
      <c r="BL25" s="646"/>
      <c r="BM25" s="646"/>
      <c r="BN25" s="647"/>
      <c r="BO25" s="648" t="s">
        <v>231</v>
      </c>
      <c r="BP25" s="648"/>
      <c r="BQ25" s="648"/>
      <c r="BR25" s="648"/>
      <c r="BS25" s="654" t="s">
        <v>231</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3323615</v>
      </c>
      <c r="CS25" s="681"/>
      <c r="CT25" s="681"/>
      <c r="CU25" s="681"/>
      <c r="CV25" s="681"/>
      <c r="CW25" s="681"/>
      <c r="CX25" s="681"/>
      <c r="CY25" s="682"/>
      <c r="CZ25" s="650">
        <v>16.7</v>
      </c>
      <c r="DA25" s="679"/>
      <c r="DB25" s="679"/>
      <c r="DC25" s="683"/>
      <c r="DD25" s="654">
        <v>3109645</v>
      </c>
      <c r="DE25" s="681"/>
      <c r="DF25" s="681"/>
      <c r="DG25" s="681"/>
      <c r="DH25" s="681"/>
      <c r="DI25" s="681"/>
      <c r="DJ25" s="681"/>
      <c r="DK25" s="682"/>
      <c r="DL25" s="654">
        <v>3093104</v>
      </c>
      <c r="DM25" s="681"/>
      <c r="DN25" s="681"/>
      <c r="DO25" s="681"/>
      <c r="DP25" s="681"/>
      <c r="DQ25" s="681"/>
      <c r="DR25" s="681"/>
      <c r="DS25" s="681"/>
      <c r="DT25" s="681"/>
      <c r="DU25" s="681"/>
      <c r="DV25" s="682"/>
      <c r="DW25" s="650">
        <v>25.7</v>
      </c>
      <c r="DX25" s="679"/>
      <c r="DY25" s="679"/>
      <c r="DZ25" s="679"/>
      <c r="EA25" s="679"/>
      <c r="EB25" s="679"/>
      <c r="EC25" s="680"/>
    </row>
    <row r="26" spans="2:133" ht="11.25" customHeight="1" x14ac:dyDescent="0.2">
      <c r="B26" s="642" t="s">
        <v>292</v>
      </c>
      <c r="C26" s="643"/>
      <c r="D26" s="643"/>
      <c r="E26" s="643"/>
      <c r="F26" s="643"/>
      <c r="G26" s="643"/>
      <c r="H26" s="643"/>
      <c r="I26" s="643"/>
      <c r="J26" s="643"/>
      <c r="K26" s="643"/>
      <c r="L26" s="643"/>
      <c r="M26" s="643"/>
      <c r="N26" s="643"/>
      <c r="O26" s="643"/>
      <c r="P26" s="643"/>
      <c r="Q26" s="644"/>
      <c r="R26" s="645">
        <v>12120873</v>
      </c>
      <c r="S26" s="646"/>
      <c r="T26" s="646"/>
      <c r="U26" s="646"/>
      <c r="V26" s="646"/>
      <c r="W26" s="646"/>
      <c r="X26" s="646"/>
      <c r="Y26" s="647"/>
      <c r="Z26" s="648">
        <v>58.6</v>
      </c>
      <c r="AA26" s="648"/>
      <c r="AB26" s="648"/>
      <c r="AC26" s="648"/>
      <c r="AD26" s="649">
        <v>11253515</v>
      </c>
      <c r="AE26" s="649"/>
      <c r="AF26" s="649"/>
      <c r="AG26" s="649"/>
      <c r="AH26" s="649"/>
      <c r="AI26" s="649"/>
      <c r="AJ26" s="649"/>
      <c r="AK26" s="649"/>
      <c r="AL26" s="650">
        <v>99.4</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231</v>
      </c>
      <c r="BH26" s="646"/>
      <c r="BI26" s="646"/>
      <c r="BJ26" s="646"/>
      <c r="BK26" s="646"/>
      <c r="BL26" s="646"/>
      <c r="BM26" s="646"/>
      <c r="BN26" s="647"/>
      <c r="BO26" s="648" t="s">
        <v>138</v>
      </c>
      <c r="BP26" s="648"/>
      <c r="BQ26" s="648"/>
      <c r="BR26" s="648"/>
      <c r="BS26" s="654" t="s">
        <v>231</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2100164</v>
      </c>
      <c r="CS26" s="646"/>
      <c r="CT26" s="646"/>
      <c r="CU26" s="646"/>
      <c r="CV26" s="646"/>
      <c r="CW26" s="646"/>
      <c r="CX26" s="646"/>
      <c r="CY26" s="647"/>
      <c r="CZ26" s="650">
        <v>10.5</v>
      </c>
      <c r="DA26" s="679"/>
      <c r="DB26" s="679"/>
      <c r="DC26" s="683"/>
      <c r="DD26" s="654">
        <v>1926267</v>
      </c>
      <c r="DE26" s="646"/>
      <c r="DF26" s="646"/>
      <c r="DG26" s="646"/>
      <c r="DH26" s="646"/>
      <c r="DI26" s="646"/>
      <c r="DJ26" s="646"/>
      <c r="DK26" s="647"/>
      <c r="DL26" s="654" t="s">
        <v>231</v>
      </c>
      <c r="DM26" s="646"/>
      <c r="DN26" s="646"/>
      <c r="DO26" s="646"/>
      <c r="DP26" s="646"/>
      <c r="DQ26" s="646"/>
      <c r="DR26" s="646"/>
      <c r="DS26" s="646"/>
      <c r="DT26" s="646"/>
      <c r="DU26" s="646"/>
      <c r="DV26" s="647"/>
      <c r="DW26" s="650" t="s">
        <v>231</v>
      </c>
      <c r="DX26" s="679"/>
      <c r="DY26" s="679"/>
      <c r="DZ26" s="679"/>
      <c r="EA26" s="679"/>
      <c r="EB26" s="679"/>
      <c r="EC26" s="680"/>
    </row>
    <row r="27" spans="2:133" ht="11.25" customHeight="1" x14ac:dyDescent="0.2">
      <c r="B27" s="642" t="s">
        <v>295</v>
      </c>
      <c r="C27" s="643"/>
      <c r="D27" s="643"/>
      <c r="E27" s="643"/>
      <c r="F27" s="643"/>
      <c r="G27" s="643"/>
      <c r="H27" s="643"/>
      <c r="I27" s="643"/>
      <c r="J27" s="643"/>
      <c r="K27" s="643"/>
      <c r="L27" s="643"/>
      <c r="M27" s="643"/>
      <c r="N27" s="643"/>
      <c r="O27" s="643"/>
      <c r="P27" s="643"/>
      <c r="Q27" s="644"/>
      <c r="R27" s="645">
        <v>6624</v>
      </c>
      <c r="S27" s="646"/>
      <c r="T27" s="646"/>
      <c r="U27" s="646"/>
      <c r="V27" s="646"/>
      <c r="W27" s="646"/>
      <c r="X27" s="646"/>
      <c r="Y27" s="647"/>
      <c r="Z27" s="648">
        <v>0</v>
      </c>
      <c r="AA27" s="648"/>
      <c r="AB27" s="648"/>
      <c r="AC27" s="648"/>
      <c r="AD27" s="649">
        <v>6624</v>
      </c>
      <c r="AE27" s="649"/>
      <c r="AF27" s="649"/>
      <c r="AG27" s="649"/>
      <c r="AH27" s="649"/>
      <c r="AI27" s="649"/>
      <c r="AJ27" s="649"/>
      <c r="AK27" s="649"/>
      <c r="AL27" s="650">
        <v>0.1</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8116249</v>
      </c>
      <c r="BH27" s="646"/>
      <c r="BI27" s="646"/>
      <c r="BJ27" s="646"/>
      <c r="BK27" s="646"/>
      <c r="BL27" s="646"/>
      <c r="BM27" s="646"/>
      <c r="BN27" s="647"/>
      <c r="BO27" s="648">
        <v>100</v>
      </c>
      <c r="BP27" s="648"/>
      <c r="BQ27" s="648"/>
      <c r="BR27" s="648"/>
      <c r="BS27" s="654">
        <v>50142</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5825103</v>
      </c>
      <c r="CS27" s="681"/>
      <c r="CT27" s="681"/>
      <c r="CU27" s="681"/>
      <c r="CV27" s="681"/>
      <c r="CW27" s="681"/>
      <c r="CX27" s="681"/>
      <c r="CY27" s="682"/>
      <c r="CZ27" s="650">
        <v>29.2</v>
      </c>
      <c r="DA27" s="679"/>
      <c r="DB27" s="679"/>
      <c r="DC27" s="683"/>
      <c r="DD27" s="654">
        <v>1892093</v>
      </c>
      <c r="DE27" s="681"/>
      <c r="DF27" s="681"/>
      <c r="DG27" s="681"/>
      <c r="DH27" s="681"/>
      <c r="DI27" s="681"/>
      <c r="DJ27" s="681"/>
      <c r="DK27" s="682"/>
      <c r="DL27" s="654">
        <v>1721967</v>
      </c>
      <c r="DM27" s="681"/>
      <c r="DN27" s="681"/>
      <c r="DO27" s="681"/>
      <c r="DP27" s="681"/>
      <c r="DQ27" s="681"/>
      <c r="DR27" s="681"/>
      <c r="DS27" s="681"/>
      <c r="DT27" s="681"/>
      <c r="DU27" s="681"/>
      <c r="DV27" s="682"/>
      <c r="DW27" s="650">
        <v>14.3</v>
      </c>
      <c r="DX27" s="679"/>
      <c r="DY27" s="679"/>
      <c r="DZ27" s="679"/>
      <c r="EA27" s="679"/>
      <c r="EB27" s="679"/>
      <c r="EC27" s="680"/>
    </row>
    <row r="28" spans="2:133" ht="11.25" customHeight="1" x14ac:dyDescent="0.2">
      <c r="B28" s="642" t="s">
        <v>298</v>
      </c>
      <c r="C28" s="643"/>
      <c r="D28" s="643"/>
      <c r="E28" s="643"/>
      <c r="F28" s="643"/>
      <c r="G28" s="643"/>
      <c r="H28" s="643"/>
      <c r="I28" s="643"/>
      <c r="J28" s="643"/>
      <c r="K28" s="643"/>
      <c r="L28" s="643"/>
      <c r="M28" s="643"/>
      <c r="N28" s="643"/>
      <c r="O28" s="643"/>
      <c r="P28" s="643"/>
      <c r="Q28" s="644"/>
      <c r="R28" s="645">
        <v>176753</v>
      </c>
      <c r="S28" s="646"/>
      <c r="T28" s="646"/>
      <c r="U28" s="646"/>
      <c r="V28" s="646"/>
      <c r="W28" s="646"/>
      <c r="X28" s="646"/>
      <c r="Y28" s="647"/>
      <c r="Z28" s="648">
        <v>0.9</v>
      </c>
      <c r="AA28" s="648"/>
      <c r="AB28" s="648"/>
      <c r="AC28" s="648"/>
      <c r="AD28" s="649" t="s">
        <v>138</v>
      </c>
      <c r="AE28" s="649"/>
      <c r="AF28" s="649"/>
      <c r="AG28" s="649"/>
      <c r="AH28" s="649"/>
      <c r="AI28" s="649"/>
      <c r="AJ28" s="649"/>
      <c r="AK28" s="649"/>
      <c r="AL28" s="650" t="s">
        <v>231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1335194</v>
      </c>
      <c r="CS28" s="646"/>
      <c r="CT28" s="646"/>
      <c r="CU28" s="646"/>
      <c r="CV28" s="646"/>
      <c r="CW28" s="646"/>
      <c r="CX28" s="646"/>
      <c r="CY28" s="647"/>
      <c r="CZ28" s="650">
        <v>6.7</v>
      </c>
      <c r="DA28" s="679"/>
      <c r="DB28" s="679"/>
      <c r="DC28" s="683"/>
      <c r="DD28" s="654">
        <v>1280466</v>
      </c>
      <c r="DE28" s="646"/>
      <c r="DF28" s="646"/>
      <c r="DG28" s="646"/>
      <c r="DH28" s="646"/>
      <c r="DI28" s="646"/>
      <c r="DJ28" s="646"/>
      <c r="DK28" s="647"/>
      <c r="DL28" s="654">
        <v>1280466</v>
      </c>
      <c r="DM28" s="646"/>
      <c r="DN28" s="646"/>
      <c r="DO28" s="646"/>
      <c r="DP28" s="646"/>
      <c r="DQ28" s="646"/>
      <c r="DR28" s="646"/>
      <c r="DS28" s="646"/>
      <c r="DT28" s="646"/>
      <c r="DU28" s="646"/>
      <c r="DV28" s="647"/>
      <c r="DW28" s="650">
        <v>10.7</v>
      </c>
      <c r="DX28" s="679"/>
      <c r="DY28" s="679"/>
      <c r="DZ28" s="679"/>
      <c r="EA28" s="679"/>
      <c r="EB28" s="679"/>
      <c r="EC28" s="680"/>
    </row>
    <row r="29" spans="2:133" ht="11.25" customHeight="1" x14ac:dyDescent="0.2">
      <c r="B29" s="642" t="s">
        <v>300</v>
      </c>
      <c r="C29" s="643"/>
      <c r="D29" s="643"/>
      <c r="E29" s="643"/>
      <c r="F29" s="643"/>
      <c r="G29" s="643"/>
      <c r="H29" s="643"/>
      <c r="I29" s="643"/>
      <c r="J29" s="643"/>
      <c r="K29" s="643"/>
      <c r="L29" s="643"/>
      <c r="M29" s="643"/>
      <c r="N29" s="643"/>
      <c r="O29" s="643"/>
      <c r="P29" s="643"/>
      <c r="Q29" s="644"/>
      <c r="R29" s="645">
        <v>176922</v>
      </c>
      <c r="S29" s="646"/>
      <c r="T29" s="646"/>
      <c r="U29" s="646"/>
      <c r="V29" s="646"/>
      <c r="W29" s="646"/>
      <c r="X29" s="646"/>
      <c r="Y29" s="647"/>
      <c r="Z29" s="648">
        <v>0.9</v>
      </c>
      <c r="AA29" s="648"/>
      <c r="AB29" s="648"/>
      <c r="AC29" s="648"/>
      <c r="AD29" s="649">
        <v>54268</v>
      </c>
      <c r="AE29" s="649"/>
      <c r="AF29" s="649"/>
      <c r="AG29" s="649"/>
      <c r="AH29" s="649"/>
      <c r="AI29" s="649"/>
      <c r="AJ29" s="649"/>
      <c r="AK29" s="649"/>
      <c r="AL29" s="650">
        <v>0.5</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301</v>
      </c>
      <c r="CE29" s="690"/>
      <c r="CF29" s="660" t="s">
        <v>302</v>
      </c>
      <c r="CG29" s="661"/>
      <c r="CH29" s="661"/>
      <c r="CI29" s="661"/>
      <c r="CJ29" s="661"/>
      <c r="CK29" s="661"/>
      <c r="CL29" s="661"/>
      <c r="CM29" s="661"/>
      <c r="CN29" s="661"/>
      <c r="CO29" s="661"/>
      <c r="CP29" s="661"/>
      <c r="CQ29" s="662"/>
      <c r="CR29" s="645">
        <v>1335058</v>
      </c>
      <c r="CS29" s="681"/>
      <c r="CT29" s="681"/>
      <c r="CU29" s="681"/>
      <c r="CV29" s="681"/>
      <c r="CW29" s="681"/>
      <c r="CX29" s="681"/>
      <c r="CY29" s="682"/>
      <c r="CZ29" s="650">
        <v>6.7</v>
      </c>
      <c r="DA29" s="679"/>
      <c r="DB29" s="679"/>
      <c r="DC29" s="683"/>
      <c r="DD29" s="654">
        <v>1280330</v>
      </c>
      <c r="DE29" s="681"/>
      <c r="DF29" s="681"/>
      <c r="DG29" s="681"/>
      <c r="DH29" s="681"/>
      <c r="DI29" s="681"/>
      <c r="DJ29" s="681"/>
      <c r="DK29" s="682"/>
      <c r="DL29" s="654">
        <v>1280330</v>
      </c>
      <c r="DM29" s="681"/>
      <c r="DN29" s="681"/>
      <c r="DO29" s="681"/>
      <c r="DP29" s="681"/>
      <c r="DQ29" s="681"/>
      <c r="DR29" s="681"/>
      <c r="DS29" s="681"/>
      <c r="DT29" s="681"/>
      <c r="DU29" s="681"/>
      <c r="DV29" s="682"/>
      <c r="DW29" s="650">
        <v>10.7</v>
      </c>
      <c r="DX29" s="679"/>
      <c r="DY29" s="679"/>
      <c r="DZ29" s="679"/>
      <c r="EA29" s="679"/>
      <c r="EB29" s="679"/>
      <c r="EC29" s="680"/>
    </row>
    <row r="30" spans="2:133" ht="11.25" customHeight="1" x14ac:dyDescent="0.2">
      <c r="B30" s="642" t="s">
        <v>303</v>
      </c>
      <c r="C30" s="643"/>
      <c r="D30" s="643"/>
      <c r="E30" s="643"/>
      <c r="F30" s="643"/>
      <c r="G30" s="643"/>
      <c r="H30" s="643"/>
      <c r="I30" s="643"/>
      <c r="J30" s="643"/>
      <c r="K30" s="643"/>
      <c r="L30" s="643"/>
      <c r="M30" s="643"/>
      <c r="N30" s="643"/>
      <c r="O30" s="643"/>
      <c r="P30" s="643"/>
      <c r="Q30" s="644"/>
      <c r="R30" s="645">
        <v>34243</v>
      </c>
      <c r="S30" s="646"/>
      <c r="T30" s="646"/>
      <c r="U30" s="646"/>
      <c r="V30" s="646"/>
      <c r="W30" s="646"/>
      <c r="X30" s="646"/>
      <c r="Y30" s="647"/>
      <c r="Z30" s="648">
        <v>0.2</v>
      </c>
      <c r="AA30" s="648"/>
      <c r="AB30" s="648"/>
      <c r="AC30" s="648"/>
      <c r="AD30" s="649">
        <v>446</v>
      </c>
      <c r="AE30" s="649"/>
      <c r="AF30" s="649"/>
      <c r="AG30" s="649"/>
      <c r="AH30" s="649"/>
      <c r="AI30" s="649"/>
      <c r="AJ30" s="649"/>
      <c r="AK30" s="649"/>
      <c r="AL30" s="650">
        <v>0</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98"/>
      <c r="BI30" s="698"/>
      <c r="BJ30" s="698"/>
      <c r="BK30" s="698"/>
      <c r="BL30" s="698"/>
      <c r="BM30" s="698"/>
      <c r="BN30" s="698"/>
      <c r="BO30" s="698"/>
      <c r="BP30" s="698"/>
      <c r="BQ30" s="699"/>
      <c r="BR30" s="624" t="s">
        <v>305</v>
      </c>
      <c r="BS30" s="698"/>
      <c r="BT30" s="698"/>
      <c r="BU30" s="698"/>
      <c r="BV30" s="698"/>
      <c r="BW30" s="698"/>
      <c r="BX30" s="698"/>
      <c r="BY30" s="698"/>
      <c r="BZ30" s="698"/>
      <c r="CA30" s="698"/>
      <c r="CB30" s="699"/>
      <c r="CD30" s="691"/>
      <c r="CE30" s="692"/>
      <c r="CF30" s="660" t="s">
        <v>306</v>
      </c>
      <c r="CG30" s="661"/>
      <c r="CH30" s="661"/>
      <c r="CI30" s="661"/>
      <c r="CJ30" s="661"/>
      <c r="CK30" s="661"/>
      <c r="CL30" s="661"/>
      <c r="CM30" s="661"/>
      <c r="CN30" s="661"/>
      <c r="CO30" s="661"/>
      <c r="CP30" s="661"/>
      <c r="CQ30" s="662"/>
      <c r="CR30" s="645">
        <v>1241248</v>
      </c>
      <c r="CS30" s="646"/>
      <c r="CT30" s="646"/>
      <c r="CU30" s="646"/>
      <c r="CV30" s="646"/>
      <c r="CW30" s="646"/>
      <c r="CX30" s="646"/>
      <c r="CY30" s="647"/>
      <c r="CZ30" s="650">
        <v>6.2</v>
      </c>
      <c r="DA30" s="679"/>
      <c r="DB30" s="679"/>
      <c r="DC30" s="683"/>
      <c r="DD30" s="654">
        <v>1187374</v>
      </c>
      <c r="DE30" s="646"/>
      <c r="DF30" s="646"/>
      <c r="DG30" s="646"/>
      <c r="DH30" s="646"/>
      <c r="DI30" s="646"/>
      <c r="DJ30" s="646"/>
      <c r="DK30" s="647"/>
      <c r="DL30" s="654">
        <v>1187374</v>
      </c>
      <c r="DM30" s="646"/>
      <c r="DN30" s="646"/>
      <c r="DO30" s="646"/>
      <c r="DP30" s="646"/>
      <c r="DQ30" s="646"/>
      <c r="DR30" s="646"/>
      <c r="DS30" s="646"/>
      <c r="DT30" s="646"/>
      <c r="DU30" s="646"/>
      <c r="DV30" s="647"/>
      <c r="DW30" s="650">
        <v>9.9</v>
      </c>
      <c r="DX30" s="679"/>
      <c r="DY30" s="679"/>
      <c r="DZ30" s="679"/>
      <c r="EA30" s="679"/>
      <c r="EB30" s="679"/>
      <c r="EC30" s="680"/>
    </row>
    <row r="31" spans="2:133" ht="11.25" customHeight="1" x14ac:dyDescent="0.2">
      <c r="B31" s="642" t="s">
        <v>307</v>
      </c>
      <c r="C31" s="643"/>
      <c r="D31" s="643"/>
      <c r="E31" s="643"/>
      <c r="F31" s="643"/>
      <c r="G31" s="643"/>
      <c r="H31" s="643"/>
      <c r="I31" s="643"/>
      <c r="J31" s="643"/>
      <c r="K31" s="643"/>
      <c r="L31" s="643"/>
      <c r="M31" s="643"/>
      <c r="N31" s="643"/>
      <c r="O31" s="643"/>
      <c r="P31" s="643"/>
      <c r="Q31" s="644"/>
      <c r="R31" s="645">
        <v>3551858</v>
      </c>
      <c r="S31" s="646"/>
      <c r="T31" s="646"/>
      <c r="U31" s="646"/>
      <c r="V31" s="646"/>
      <c r="W31" s="646"/>
      <c r="X31" s="646"/>
      <c r="Y31" s="647"/>
      <c r="Z31" s="648">
        <v>17.2</v>
      </c>
      <c r="AA31" s="648"/>
      <c r="AB31" s="648"/>
      <c r="AC31" s="648"/>
      <c r="AD31" s="649" t="s">
        <v>231</v>
      </c>
      <c r="AE31" s="649"/>
      <c r="AF31" s="649"/>
      <c r="AG31" s="649"/>
      <c r="AH31" s="649"/>
      <c r="AI31" s="649"/>
      <c r="AJ31" s="649"/>
      <c r="AK31" s="649"/>
      <c r="AL31" s="650" t="s">
        <v>231</v>
      </c>
      <c r="AM31" s="651"/>
      <c r="AN31" s="651"/>
      <c r="AO31" s="652"/>
      <c r="AP31" s="702" t="s">
        <v>308</v>
      </c>
      <c r="AQ31" s="703"/>
      <c r="AR31" s="703"/>
      <c r="AS31" s="703"/>
      <c r="AT31" s="708" t="s">
        <v>309</v>
      </c>
      <c r="AU31" s="231"/>
      <c r="AV31" s="231"/>
      <c r="AW31" s="231"/>
      <c r="AX31" s="631" t="s">
        <v>186</v>
      </c>
      <c r="AY31" s="632"/>
      <c r="AZ31" s="632"/>
      <c r="BA31" s="632"/>
      <c r="BB31" s="632"/>
      <c r="BC31" s="632"/>
      <c r="BD31" s="632"/>
      <c r="BE31" s="632"/>
      <c r="BF31" s="633"/>
      <c r="BG31" s="713">
        <v>99.4</v>
      </c>
      <c r="BH31" s="700"/>
      <c r="BI31" s="700"/>
      <c r="BJ31" s="700"/>
      <c r="BK31" s="700"/>
      <c r="BL31" s="700"/>
      <c r="BM31" s="640">
        <v>98.8</v>
      </c>
      <c r="BN31" s="700"/>
      <c r="BO31" s="700"/>
      <c r="BP31" s="700"/>
      <c r="BQ31" s="701"/>
      <c r="BR31" s="713">
        <v>99.6</v>
      </c>
      <c r="BS31" s="700"/>
      <c r="BT31" s="700"/>
      <c r="BU31" s="700"/>
      <c r="BV31" s="700"/>
      <c r="BW31" s="700"/>
      <c r="BX31" s="640">
        <v>98.6</v>
      </c>
      <c r="BY31" s="700"/>
      <c r="BZ31" s="700"/>
      <c r="CA31" s="700"/>
      <c r="CB31" s="701"/>
      <c r="CD31" s="691"/>
      <c r="CE31" s="692"/>
      <c r="CF31" s="660" t="s">
        <v>310</v>
      </c>
      <c r="CG31" s="661"/>
      <c r="CH31" s="661"/>
      <c r="CI31" s="661"/>
      <c r="CJ31" s="661"/>
      <c r="CK31" s="661"/>
      <c r="CL31" s="661"/>
      <c r="CM31" s="661"/>
      <c r="CN31" s="661"/>
      <c r="CO31" s="661"/>
      <c r="CP31" s="661"/>
      <c r="CQ31" s="662"/>
      <c r="CR31" s="645">
        <v>93810</v>
      </c>
      <c r="CS31" s="681"/>
      <c r="CT31" s="681"/>
      <c r="CU31" s="681"/>
      <c r="CV31" s="681"/>
      <c r="CW31" s="681"/>
      <c r="CX31" s="681"/>
      <c r="CY31" s="682"/>
      <c r="CZ31" s="650">
        <v>0.5</v>
      </c>
      <c r="DA31" s="679"/>
      <c r="DB31" s="679"/>
      <c r="DC31" s="683"/>
      <c r="DD31" s="654">
        <v>92956</v>
      </c>
      <c r="DE31" s="681"/>
      <c r="DF31" s="681"/>
      <c r="DG31" s="681"/>
      <c r="DH31" s="681"/>
      <c r="DI31" s="681"/>
      <c r="DJ31" s="681"/>
      <c r="DK31" s="682"/>
      <c r="DL31" s="654">
        <v>92956</v>
      </c>
      <c r="DM31" s="681"/>
      <c r="DN31" s="681"/>
      <c r="DO31" s="681"/>
      <c r="DP31" s="681"/>
      <c r="DQ31" s="681"/>
      <c r="DR31" s="681"/>
      <c r="DS31" s="681"/>
      <c r="DT31" s="681"/>
      <c r="DU31" s="681"/>
      <c r="DV31" s="682"/>
      <c r="DW31" s="650">
        <v>0.8</v>
      </c>
      <c r="DX31" s="679"/>
      <c r="DY31" s="679"/>
      <c r="DZ31" s="679"/>
      <c r="EA31" s="679"/>
      <c r="EB31" s="679"/>
      <c r="EC31" s="680"/>
    </row>
    <row r="32" spans="2:133" ht="11.25" customHeight="1" x14ac:dyDescent="0.2">
      <c r="B32" s="695" t="s">
        <v>311</v>
      </c>
      <c r="C32" s="696"/>
      <c r="D32" s="696"/>
      <c r="E32" s="696"/>
      <c r="F32" s="696"/>
      <c r="G32" s="696"/>
      <c r="H32" s="696"/>
      <c r="I32" s="696"/>
      <c r="J32" s="696"/>
      <c r="K32" s="696"/>
      <c r="L32" s="696"/>
      <c r="M32" s="696"/>
      <c r="N32" s="696"/>
      <c r="O32" s="696"/>
      <c r="P32" s="696"/>
      <c r="Q32" s="697"/>
      <c r="R32" s="645" t="s">
        <v>231</v>
      </c>
      <c r="S32" s="646"/>
      <c r="T32" s="646"/>
      <c r="U32" s="646"/>
      <c r="V32" s="646"/>
      <c r="W32" s="646"/>
      <c r="X32" s="646"/>
      <c r="Y32" s="647"/>
      <c r="Z32" s="648" t="s">
        <v>231</v>
      </c>
      <c r="AA32" s="648"/>
      <c r="AB32" s="648"/>
      <c r="AC32" s="648"/>
      <c r="AD32" s="649" t="s">
        <v>231</v>
      </c>
      <c r="AE32" s="649"/>
      <c r="AF32" s="649"/>
      <c r="AG32" s="649"/>
      <c r="AH32" s="649"/>
      <c r="AI32" s="649"/>
      <c r="AJ32" s="649"/>
      <c r="AK32" s="649"/>
      <c r="AL32" s="650" t="s">
        <v>231</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4">
        <v>99.2</v>
      </c>
      <c r="BH32" s="681"/>
      <c r="BI32" s="681"/>
      <c r="BJ32" s="681"/>
      <c r="BK32" s="681"/>
      <c r="BL32" s="681"/>
      <c r="BM32" s="651">
        <v>98.5</v>
      </c>
      <c r="BN32" s="711"/>
      <c r="BO32" s="711"/>
      <c r="BP32" s="711"/>
      <c r="BQ32" s="712"/>
      <c r="BR32" s="714">
        <v>99.4</v>
      </c>
      <c r="BS32" s="681"/>
      <c r="BT32" s="681"/>
      <c r="BU32" s="681"/>
      <c r="BV32" s="681"/>
      <c r="BW32" s="681"/>
      <c r="BX32" s="651">
        <v>98.3</v>
      </c>
      <c r="BY32" s="711"/>
      <c r="BZ32" s="711"/>
      <c r="CA32" s="711"/>
      <c r="CB32" s="712"/>
      <c r="CD32" s="693"/>
      <c r="CE32" s="694"/>
      <c r="CF32" s="660" t="s">
        <v>314</v>
      </c>
      <c r="CG32" s="661"/>
      <c r="CH32" s="661"/>
      <c r="CI32" s="661"/>
      <c r="CJ32" s="661"/>
      <c r="CK32" s="661"/>
      <c r="CL32" s="661"/>
      <c r="CM32" s="661"/>
      <c r="CN32" s="661"/>
      <c r="CO32" s="661"/>
      <c r="CP32" s="661"/>
      <c r="CQ32" s="662"/>
      <c r="CR32" s="645">
        <v>136</v>
      </c>
      <c r="CS32" s="646"/>
      <c r="CT32" s="646"/>
      <c r="CU32" s="646"/>
      <c r="CV32" s="646"/>
      <c r="CW32" s="646"/>
      <c r="CX32" s="646"/>
      <c r="CY32" s="647"/>
      <c r="CZ32" s="650">
        <v>0</v>
      </c>
      <c r="DA32" s="679"/>
      <c r="DB32" s="679"/>
      <c r="DC32" s="683"/>
      <c r="DD32" s="654">
        <v>136</v>
      </c>
      <c r="DE32" s="646"/>
      <c r="DF32" s="646"/>
      <c r="DG32" s="646"/>
      <c r="DH32" s="646"/>
      <c r="DI32" s="646"/>
      <c r="DJ32" s="646"/>
      <c r="DK32" s="647"/>
      <c r="DL32" s="654">
        <v>136</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2">
      <c r="B33" s="642" t="s">
        <v>315</v>
      </c>
      <c r="C33" s="643"/>
      <c r="D33" s="643"/>
      <c r="E33" s="643"/>
      <c r="F33" s="643"/>
      <c r="G33" s="643"/>
      <c r="H33" s="643"/>
      <c r="I33" s="643"/>
      <c r="J33" s="643"/>
      <c r="K33" s="643"/>
      <c r="L33" s="643"/>
      <c r="M33" s="643"/>
      <c r="N33" s="643"/>
      <c r="O33" s="643"/>
      <c r="P33" s="643"/>
      <c r="Q33" s="644"/>
      <c r="R33" s="645">
        <v>1527913</v>
      </c>
      <c r="S33" s="646"/>
      <c r="T33" s="646"/>
      <c r="U33" s="646"/>
      <c r="V33" s="646"/>
      <c r="W33" s="646"/>
      <c r="X33" s="646"/>
      <c r="Y33" s="647"/>
      <c r="Z33" s="648">
        <v>7.4</v>
      </c>
      <c r="AA33" s="648"/>
      <c r="AB33" s="648"/>
      <c r="AC33" s="648"/>
      <c r="AD33" s="649" t="s">
        <v>231</v>
      </c>
      <c r="AE33" s="649"/>
      <c r="AF33" s="649"/>
      <c r="AG33" s="649"/>
      <c r="AH33" s="649"/>
      <c r="AI33" s="649"/>
      <c r="AJ33" s="649"/>
      <c r="AK33" s="649"/>
      <c r="AL33" s="650" t="s">
        <v>231</v>
      </c>
      <c r="AM33" s="651"/>
      <c r="AN33" s="651"/>
      <c r="AO33" s="652"/>
      <c r="AP33" s="706"/>
      <c r="AQ33" s="707"/>
      <c r="AR33" s="707"/>
      <c r="AS33" s="707"/>
      <c r="AT33" s="710"/>
      <c r="AU33" s="232"/>
      <c r="AV33" s="232"/>
      <c r="AW33" s="232"/>
      <c r="AX33" s="686" t="s">
        <v>316</v>
      </c>
      <c r="AY33" s="687"/>
      <c r="AZ33" s="687"/>
      <c r="BA33" s="687"/>
      <c r="BB33" s="687"/>
      <c r="BC33" s="687"/>
      <c r="BD33" s="687"/>
      <c r="BE33" s="687"/>
      <c r="BF33" s="688"/>
      <c r="BG33" s="715">
        <v>99.6</v>
      </c>
      <c r="BH33" s="716"/>
      <c r="BI33" s="716"/>
      <c r="BJ33" s="716"/>
      <c r="BK33" s="716"/>
      <c r="BL33" s="716"/>
      <c r="BM33" s="717">
        <v>99.1</v>
      </c>
      <c r="BN33" s="716"/>
      <c r="BO33" s="716"/>
      <c r="BP33" s="716"/>
      <c r="BQ33" s="718"/>
      <c r="BR33" s="715">
        <v>99.7</v>
      </c>
      <c r="BS33" s="716"/>
      <c r="BT33" s="716"/>
      <c r="BU33" s="716"/>
      <c r="BV33" s="716"/>
      <c r="BW33" s="716"/>
      <c r="BX33" s="717">
        <v>98.8</v>
      </c>
      <c r="BY33" s="716"/>
      <c r="BZ33" s="716"/>
      <c r="CA33" s="716"/>
      <c r="CB33" s="718"/>
      <c r="CD33" s="660" t="s">
        <v>317</v>
      </c>
      <c r="CE33" s="661"/>
      <c r="CF33" s="661"/>
      <c r="CG33" s="661"/>
      <c r="CH33" s="661"/>
      <c r="CI33" s="661"/>
      <c r="CJ33" s="661"/>
      <c r="CK33" s="661"/>
      <c r="CL33" s="661"/>
      <c r="CM33" s="661"/>
      <c r="CN33" s="661"/>
      <c r="CO33" s="661"/>
      <c r="CP33" s="661"/>
      <c r="CQ33" s="662"/>
      <c r="CR33" s="645">
        <v>7592730</v>
      </c>
      <c r="CS33" s="681"/>
      <c r="CT33" s="681"/>
      <c r="CU33" s="681"/>
      <c r="CV33" s="681"/>
      <c r="CW33" s="681"/>
      <c r="CX33" s="681"/>
      <c r="CY33" s="682"/>
      <c r="CZ33" s="650">
        <v>38.1</v>
      </c>
      <c r="DA33" s="679"/>
      <c r="DB33" s="679"/>
      <c r="DC33" s="683"/>
      <c r="DD33" s="654">
        <v>6562864</v>
      </c>
      <c r="DE33" s="681"/>
      <c r="DF33" s="681"/>
      <c r="DG33" s="681"/>
      <c r="DH33" s="681"/>
      <c r="DI33" s="681"/>
      <c r="DJ33" s="681"/>
      <c r="DK33" s="682"/>
      <c r="DL33" s="654">
        <v>5479562</v>
      </c>
      <c r="DM33" s="681"/>
      <c r="DN33" s="681"/>
      <c r="DO33" s="681"/>
      <c r="DP33" s="681"/>
      <c r="DQ33" s="681"/>
      <c r="DR33" s="681"/>
      <c r="DS33" s="681"/>
      <c r="DT33" s="681"/>
      <c r="DU33" s="681"/>
      <c r="DV33" s="682"/>
      <c r="DW33" s="650">
        <v>45.6</v>
      </c>
      <c r="DX33" s="679"/>
      <c r="DY33" s="679"/>
      <c r="DZ33" s="679"/>
      <c r="EA33" s="679"/>
      <c r="EB33" s="679"/>
      <c r="EC33" s="680"/>
    </row>
    <row r="34" spans="2:133" ht="11.25" customHeight="1" x14ac:dyDescent="0.2">
      <c r="B34" s="642" t="s">
        <v>318</v>
      </c>
      <c r="C34" s="643"/>
      <c r="D34" s="643"/>
      <c r="E34" s="643"/>
      <c r="F34" s="643"/>
      <c r="G34" s="643"/>
      <c r="H34" s="643"/>
      <c r="I34" s="643"/>
      <c r="J34" s="643"/>
      <c r="K34" s="643"/>
      <c r="L34" s="643"/>
      <c r="M34" s="643"/>
      <c r="N34" s="643"/>
      <c r="O34" s="643"/>
      <c r="P34" s="643"/>
      <c r="Q34" s="644"/>
      <c r="R34" s="645">
        <v>8595</v>
      </c>
      <c r="S34" s="646"/>
      <c r="T34" s="646"/>
      <c r="U34" s="646"/>
      <c r="V34" s="646"/>
      <c r="W34" s="646"/>
      <c r="X34" s="646"/>
      <c r="Y34" s="647"/>
      <c r="Z34" s="648">
        <v>0</v>
      </c>
      <c r="AA34" s="648"/>
      <c r="AB34" s="648"/>
      <c r="AC34" s="648"/>
      <c r="AD34" s="649">
        <v>5792</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2305299</v>
      </c>
      <c r="CS34" s="646"/>
      <c r="CT34" s="646"/>
      <c r="CU34" s="646"/>
      <c r="CV34" s="646"/>
      <c r="CW34" s="646"/>
      <c r="CX34" s="646"/>
      <c r="CY34" s="647"/>
      <c r="CZ34" s="650">
        <v>11.6</v>
      </c>
      <c r="DA34" s="679"/>
      <c r="DB34" s="679"/>
      <c r="DC34" s="683"/>
      <c r="DD34" s="654">
        <v>1930067</v>
      </c>
      <c r="DE34" s="646"/>
      <c r="DF34" s="646"/>
      <c r="DG34" s="646"/>
      <c r="DH34" s="646"/>
      <c r="DI34" s="646"/>
      <c r="DJ34" s="646"/>
      <c r="DK34" s="647"/>
      <c r="DL34" s="654">
        <v>1695886</v>
      </c>
      <c r="DM34" s="646"/>
      <c r="DN34" s="646"/>
      <c r="DO34" s="646"/>
      <c r="DP34" s="646"/>
      <c r="DQ34" s="646"/>
      <c r="DR34" s="646"/>
      <c r="DS34" s="646"/>
      <c r="DT34" s="646"/>
      <c r="DU34" s="646"/>
      <c r="DV34" s="647"/>
      <c r="DW34" s="650">
        <v>14.1</v>
      </c>
      <c r="DX34" s="679"/>
      <c r="DY34" s="679"/>
      <c r="DZ34" s="679"/>
      <c r="EA34" s="679"/>
      <c r="EB34" s="679"/>
      <c r="EC34" s="680"/>
    </row>
    <row r="35" spans="2:133" ht="11.25" customHeight="1" x14ac:dyDescent="0.2">
      <c r="B35" s="642" t="s">
        <v>320</v>
      </c>
      <c r="C35" s="643"/>
      <c r="D35" s="643"/>
      <c r="E35" s="643"/>
      <c r="F35" s="643"/>
      <c r="G35" s="643"/>
      <c r="H35" s="643"/>
      <c r="I35" s="643"/>
      <c r="J35" s="643"/>
      <c r="K35" s="643"/>
      <c r="L35" s="643"/>
      <c r="M35" s="643"/>
      <c r="N35" s="643"/>
      <c r="O35" s="643"/>
      <c r="P35" s="643"/>
      <c r="Q35" s="644"/>
      <c r="R35" s="645">
        <v>76134</v>
      </c>
      <c r="S35" s="646"/>
      <c r="T35" s="646"/>
      <c r="U35" s="646"/>
      <c r="V35" s="646"/>
      <c r="W35" s="646"/>
      <c r="X35" s="646"/>
      <c r="Y35" s="647"/>
      <c r="Z35" s="648">
        <v>0.4</v>
      </c>
      <c r="AA35" s="648"/>
      <c r="AB35" s="648"/>
      <c r="AC35" s="648"/>
      <c r="AD35" s="649" t="s">
        <v>231</v>
      </c>
      <c r="AE35" s="649"/>
      <c r="AF35" s="649"/>
      <c r="AG35" s="649"/>
      <c r="AH35" s="649"/>
      <c r="AI35" s="649"/>
      <c r="AJ35" s="649"/>
      <c r="AK35" s="649"/>
      <c r="AL35" s="650" t="s">
        <v>231</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129137</v>
      </c>
      <c r="CS35" s="681"/>
      <c r="CT35" s="681"/>
      <c r="CU35" s="681"/>
      <c r="CV35" s="681"/>
      <c r="CW35" s="681"/>
      <c r="CX35" s="681"/>
      <c r="CY35" s="682"/>
      <c r="CZ35" s="650">
        <v>0.6</v>
      </c>
      <c r="DA35" s="679"/>
      <c r="DB35" s="679"/>
      <c r="DC35" s="683"/>
      <c r="DD35" s="654">
        <v>125161</v>
      </c>
      <c r="DE35" s="681"/>
      <c r="DF35" s="681"/>
      <c r="DG35" s="681"/>
      <c r="DH35" s="681"/>
      <c r="DI35" s="681"/>
      <c r="DJ35" s="681"/>
      <c r="DK35" s="682"/>
      <c r="DL35" s="654">
        <v>125161</v>
      </c>
      <c r="DM35" s="681"/>
      <c r="DN35" s="681"/>
      <c r="DO35" s="681"/>
      <c r="DP35" s="681"/>
      <c r="DQ35" s="681"/>
      <c r="DR35" s="681"/>
      <c r="DS35" s="681"/>
      <c r="DT35" s="681"/>
      <c r="DU35" s="681"/>
      <c r="DV35" s="682"/>
      <c r="DW35" s="650">
        <v>1</v>
      </c>
      <c r="DX35" s="679"/>
      <c r="DY35" s="679"/>
      <c r="DZ35" s="679"/>
      <c r="EA35" s="679"/>
      <c r="EB35" s="679"/>
      <c r="EC35" s="680"/>
    </row>
    <row r="36" spans="2:133" ht="11.25" customHeight="1" x14ac:dyDescent="0.2">
      <c r="B36" s="642" t="s">
        <v>324</v>
      </c>
      <c r="C36" s="643"/>
      <c r="D36" s="643"/>
      <c r="E36" s="643"/>
      <c r="F36" s="643"/>
      <c r="G36" s="643"/>
      <c r="H36" s="643"/>
      <c r="I36" s="643"/>
      <c r="J36" s="643"/>
      <c r="K36" s="643"/>
      <c r="L36" s="643"/>
      <c r="M36" s="643"/>
      <c r="N36" s="643"/>
      <c r="O36" s="643"/>
      <c r="P36" s="643"/>
      <c r="Q36" s="644"/>
      <c r="R36" s="645">
        <v>154511</v>
      </c>
      <c r="S36" s="646"/>
      <c r="T36" s="646"/>
      <c r="U36" s="646"/>
      <c r="V36" s="646"/>
      <c r="W36" s="646"/>
      <c r="X36" s="646"/>
      <c r="Y36" s="647"/>
      <c r="Z36" s="648">
        <v>0.7</v>
      </c>
      <c r="AA36" s="648"/>
      <c r="AB36" s="648"/>
      <c r="AC36" s="648"/>
      <c r="AD36" s="649" t="s">
        <v>231</v>
      </c>
      <c r="AE36" s="649"/>
      <c r="AF36" s="649"/>
      <c r="AG36" s="649"/>
      <c r="AH36" s="649"/>
      <c r="AI36" s="649"/>
      <c r="AJ36" s="649"/>
      <c r="AK36" s="649"/>
      <c r="AL36" s="650" t="s">
        <v>231</v>
      </c>
      <c r="AM36" s="651"/>
      <c r="AN36" s="651"/>
      <c r="AO36" s="652"/>
      <c r="AP36" s="235"/>
      <c r="AQ36" s="719" t="s">
        <v>325</v>
      </c>
      <c r="AR36" s="720"/>
      <c r="AS36" s="720"/>
      <c r="AT36" s="720"/>
      <c r="AU36" s="720"/>
      <c r="AV36" s="720"/>
      <c r="AW36" s="720"/>
      <c r="AX36" s="720"/>
      <c r="AY36" s="721"/>
      <c r="AZ36" s="634">
        <v>2845823</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61445</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1907451</v>
      </c>
      <c r="CS36" s="646"/>
      <c r="CT36" s="646"/>
      <c r="CU36" s="646"/>
      <c r="CV36" s="646"/>
      <c r="CW36" s="646"/>
      <c r="CX36" s="646"/>
      <c r="CY36" s="647"/>
      <c r="CZ36" s="650">
        <v>9.6</v>
      </c>
      <c r="DA36" s="679"/>
      <c r="DB36" s="679"/>
      <c r="DC36" s="683"/>
      <c r="DD36" s="654">
        <v>1780305</v>
      </c>
      <c r="DE36" s="646"/>
      <c r="DF36" s="646"/>
      <c r="DG36" s="646"/>
      <c r="DH36" s="646"/>
      <c r="DI36" s="646"/>
      <c r="DJ36" s="646"/>
      <c r="DK36" s="647"/>
      <c r="DL36" s="654">
        <v>1511644</v>
      </c>
      <c r="DM36" s="646"/>
      <c r="DN36" s="646"/>
      <c r="DO36" s="646"/>
      <c r="DP36" s="646"/>
      <c r="DQ36" s="646"/>
      <c r="DR36" s="646"/>
      <c r="DS36" s="646"/>
      <c r="DT36" s="646"/>
      <c r="DU36" s="646"/>
      <c r="DV36" s="647"/>
      <c r="DW36" s="650">
        <v>12.6</v>
      </c>
      <c r="DX36" s="679"/>
      <c r="DY36" s="679"/>
      <c r="DZ36" s="679"/>
      <c r="EA36" s="679"/>
      <c r="EB36" s="679"/>
      <c r="EC36" s="680"/>
    </row>
    <row r="37" spans="2:133" ht="11.25" customHeight="1" x14ac:dyDescent="0.2">
      <c r="B37" s="642" t="s">
        <v>328</v>
      </c>
      <c r="C37" s="643"/>
      <c r="D37" s="643"/>
      <c r="E37" s="643"/>
      <c r="F37" s="643"/>
      <c r="G37" s="643"/>
      <c r="H37" s="643"/>
      <c r="I37" s="643"/>
      <c r="J37" s="643"/>
      <c r="K37" s="643"/>
      <c r="L37" s="643"/>
      <c r="M37" s="643"/>
      <c r="N37" s="643"/>
      <c r="O37" s="643"/>
      <c r="P37" s="643"/>
      <c r="Q37" s="644"/>
      <c r="R37" s="645">
        <v>772677</v>
      </c>
      <c r="S37" s="646"/>
      <c r="T37" s="646"/>
      <c r="U37" s="646"/>
      <c r="V37" s="646"/>
      <c r="W37" s="646"/>
      <c r="X37" s="646"/>
      <c r="Y37" s="647"/>
      <c r="Z37" s="648">
        <v>3.7</v>
      </c>
      <c r="AA37" s="648"/>
      <c r="AB37" s="648"/>
      <c r="AC37" s="648"/>
      <c r="AD37" s="649" t="s">
        <v>138</v>
      </c>
      <c r="AE37" s="649"/>
      <c r="AF37" s="649"/>
      <c r="AG37" s="649"/>
      <c r="AH37" s="649"/>
      <c r="AI37" s="649"/>
      <c r="AJ37" s="649"/>
      <c r="AK37" s="649"/>
      <c r="AL37" s="650" t="s">
        <v>231</v>
      </c>
      <c r="AM37" s="651"/>
      <c r="AN37" s="651"/>
      <c r="AO37" s="652"/>
      <c r="AQ37" s="723" t="s">
        <v>329</v>
      </c>
      <c r="AR37" s="724"/>
      <c r="AS37" s="724"/>
      <c r="AT37" s="724"/>
      <c r="AU37" s="724"/>
      <c r="AV37" s="724"/>
      <c r="AW37" s="724"/>
      <c r="AX37" s="724"/>
      <c r="AY37" s="725"/>
      <c r="AZ37" s="645">
        <v>795433</v>
      </c>
      <c r="BA37" s="646"/>
      <c r="BB37" s="646"/>
      <c r="BC37" s="646"/>
      <c r="BD37" s="681"/>
      <c r="BE37" s="681"/>
      <c r="BF37" s="712"/>
      <c r="BG37" s="660" t="s">
        <v>330</v>
      </c>
      <c r="BH37" s="661"/>
      <c r="BI37" s="661"/>
      <c r="BJ37" s="661"/>
      <c r="BK37" s="661"/>
      <c r="BL37" s="661"/>
      <c r="BM37" s="661"/>
      <c r="BN37" s="661"/>
      <c r="BO37" s="661"/>
      <c r="BP37" s="661"/>
      <c r="BQ37" s="661"/>
      <c r="BR37" s="661"/>
      <c r="BS37" s="661"/>
      <c r="BT37" s="661"/>
      <c r="BU37" s="662"/>
      <c r="BV37" s="645">
        <v>-175490</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1265338</v>
      </c>
      <c r="CS37" s="681"/>
      <c r="CT37" s="681"/>
      <c r="CU37" s="681"/>
      <c r="CV37" s="681"/>
      <c r="CW37" s="681"/>
      <c r="CX37" s="681"/>
      <c r="CY37" s="682"/>
      <c r="CZ37" s="650">
        <v>6.3</v>
      </c>
      <c r="DA37" s="679"/>
      <c r="DB37" s="679"/>
      <c r="DC37" s="683"/>
      <c r="DD37" s="654">
        <v>1259772</v>
      </c>
      <c r="DE37" s="681"/>
      <c r="DF37" s="681"/>
      <c r="DG37" s="681"/>
      <c r="DH37" s="681"/>
      <c r="DI37" s="681"/>
      <c r="DJ37" s="681"/>
      <c r="DK37" s="682"/>
      <c r="DL37" s="654">
        <v>1143571</v>
      </c>
      <c r="DM37" s="681"/>
      <c r="DN37" s="681"/>
      <c r="DO37" s="681"/>
      <c r="DP37" s="681"/>
      <c r="DQ37" s="681"/>
      <c r="DR37" s="681"/>
      <c r="DS37" s="681"/>
      <c r="DT37" s="681"/>
      <c r="DU37" s="681"/>
      <c r="DV37" s="682"/>
      <c r="DW37" s="650">
        <v>9.5</v>
      </c>
      <c r="DX37" s="679"/>
      <c r="DY37" s="679"/>
      <c r="DZ37" s="679"/>
      <c r="EA37" s="679"/>
      <c r="EB37" s="679"/>
      <c r="EC37" s="680"/>
    </row>
    <row r="38" spans="2:133" ht="11.25" customHeight="1" x14ac:dyDescent="0.2">
      <c r="B38" s="642" t="s">
        <v>332</v>
      </c>
      <c r="C38" s="643"/>
      <c r="D38" s="643"/>
      <c r="E38" s="643"/>
      <c r="F38" s="643"/>
      <c r="G38" s="643"/>
      <c r="H38" s="643"/>
      <c r="I38" s="643"/>
      <c r="J38" s="643"/>
      <c r="K38" s="643"/>
      <c r="L38" s="643"/>
      <c r="M38" s="643"/>
      <c r="N38" s="643"/>
      <c r="O38" s="643"/>
      <c r="P38" s="643"/>
      <c r="Q38" s="644"/>
      <c r="R38" s="645">
        <v>312824</v>
      </c>
      <c r="S38" s="646"/>
      <c r="T38" s="646"/>
      <c r="U38" s="646"/>
      <c r="V38" s="646"/>
      <c r="W38" s="646"/>
      <c r="X38" s="646"/>
      <c r="Y38" s="647"/>
      <c r="Z38" s="648">
        <v>1.5</v>
      </c>
      <c r="AA38" s="648"/>
      <c r="AB38" s="648"/>
      <c r="AC38" s="648"/>
      <c r="AD38" s="649">
        <v>3009</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3426</v>
      </c>
      <c r="BA38" s="646"/>
      <c r="BB38" s="646"/>
      <c r="BC38" s="646"/>
      <c r="BD38" s="681"/>
      <c r="BE38" s="681"/>
      <c r="BF38" s="712"/>
      <c r="BG38" s="660" t="s">
        <v>334</v>
      </c>
      <c r="BH38" s="661"/>
      <c r="BI38" s="661"/>
      <c r="BJ38" s="661"/>
      <c r="BK38" s="661"/>
      <c r="BL38" s="661"/>
      <c r="BM38" s="661"/>
      <c r="BN38" s="661"/>
      <c r="BO38" s="661"/>
      <c r="BP38" s="661"/>
      <c r="BQ38" s="661"/>
      <c r="BR38" s="661"/>
      <c r="BS38" s="661"/>
      <c r="BT38" s="661"/>
      <c r="BU38" s="662"/>
      <c r="BV38" s="645">
        <v>6958</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2842397</v>
      </c>
      <c r="CS38" s="646"/>
      <c r="CT38" s="646"/>
      <c r="CU38" s="646"/>
      <c r="CV38" s="646"/>
      <c r="CW38" s="646"/>
      <c r="CX38" s="646"/>
      <c r="CY38" s="647"/>
      <c r="CZ38" s="650">
        <v>14.3</v>
      </c>
      <c r="DA38" s="679"/>
      <c r="DB38" s="679"/>
      <c r="DC38" s="683"/>
      <c r="DD38" s="654">
        <v>2479012</v>
      </c>
      <c r="DE38" s="646"/>
      <c r="DF38" s="646"/>
      <c r="DG38" s="646"/>
      <c r="DH38" s="646"/>
      <c r="DI38" s="646"/>
      <c r="DJ38" s="646"/>
      <c r="DK38" s="647"/>
      <c r="DL38" s="654">
        <v>2146552</v>
      </c>
      <c r="DM38" s="646"/>
      <c r="DN38" s="646"/>
      <c r="DO38" s="646"/>
      <c r="DP38" s="646"/>
      <c r="DQ38" s="646"/>
      <c r="DR38" s="646"/>
      <c r="DS38" s="646"/>
      <c r="DT38" s="646"/>
      <c r="DU38" s="646"/>
      <c r="DV38" s="647"/>
      <c r="DW38" s="650">
        <v>17.899999999999999</v>
      </c>
      <c r="DX38" s="679"/>
      <c r="DY38" s="679"/>
      <c r="DZ38" s="679"/>
      <c r="EA38" s="679"/>
      <c r="EB38" s="679"/>
      <c r="EC38" s="680"/>
    </row>
    <row r="39" spans="2:133" ht="11.25" customHeight="1" x14ac:dyDescent="0.2">
      <c r="B39" s="642" t="s">
        <v>336</v>
      </c>
      <c r="C39" s="643"/>
      <c r="D39" s="643"/>
      <c r="E39" s="643"/>
      <c r="F39" s="643"/>
      <c r="G39" s="643"/>
      <c r="H39" s="643"/>
      <c r="I39" s="643"/>
      <c r="J39" s="643"/>
      <c r="K39" s="643"/>
      <c r="L39" s="643"/>
      <c r="M39" s="643"/>
      <c r="N39" s="643"/>
      <c r="O39" s="643"/>
      <c r="P39" s="643"/>
      <c r="Q39" s="644"/>
      <c r="R39" s="645">
        <v>1747400</v>
      </c>
      <c r="S39" s="646"/>
      <c r="T39" s="646"/>
      <c r="U39" s="646"/>
      <c r="V39" s="646"/>
      <c r="W39" s="646"/>
      <c r="X39" s="646"/>
      <c r="Y39" s="647"/>
      <c r="Z39" s="648">
        <v>8.5</v>
      </c>
      <c r="AA39" s="648"/>
      <c r="AB39" s="648"/>
      <c r="AC39" s="648"/>
      <c r="AD39" s="649" t="s">
        <v>231</v>
      </c>
      <c r="AE39" s="649"/>
      <c r="AF39" s="649"/>
      <c r="AG39" s="649"/>
      <c r="AH39" s="649"/>
      <c r="AI39" s="649"/>
      <c r="AJ39" s="649"/>
      <c r="AK39" s="649"/>
      <c r="AL39" s="650" t="s">
        <v>138</v>
      </c>
      <c r="AM39" s="651"/>
      <c r="AN39" s="651"/>
      <c r="AO39" s="652"/>
      <c r="AQ39" s="723" t="s">
        <v>337</v>
      </c>
      <c r="AR39" s="724"/>
      <c r="AS39" s="724"/>
      <c r="AT39" s="724"/>
      <c r="AU39" s="724"/>
      <c r="AV39" s="724"/>
      <c r="AW39" s="724"/>
      <c r="AX39" s="724"/>
      <c r="AY39" s="725"/>
      <c r="AZ39" s="645" t="s">
        <v>138</v>
      </c>
      <c r="BA39" s="646"/>
      <c r="BB39" s="646"/>
      <c r="BC39" s="646"/>
      <c r="BD39" s="681"/>
      <c r="BE39" s="681"/>
      <c r="BF39" s="712"/>
      <c r="BG39" s="660" t="s">
        <v>338</v>
      </c>
      <c r="BH39" s="661"/>
      <c r="BI39" s="661"/>
      <c r="BJ39" s="661"/>
      <c r="BK39" s="661"/>
      <c r="BL39" s="661"/>
      <c r="BM39" s="661"/>
      <c r="BN39" s="661"/>
      <c r="BO39" s="661"/>
      <c r="BP39" s="661"/>
      <c r="BQ39" s="661"/>
      <c r="BR39" s="661"/>
      <c r="BS39" s="661"/>
      <c r="BT39" s="661"/>
      <c r="BU39" s="662"/>
      <c r="BV39" s="645">
        <v>10588</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317846</v>
      </c>
      <c r="CS39" s="681"/>
      <c r="CT39" s="681"/>
      <c r="CU39" s="681"/>
      <c r="CV39" s="681"/>
      <c r="CW39" s="681"/>
      <c r="CX39" s="681"/>
      <c r="CY39" s="682"/>
      <c r="CZ39" s="650">
        <v>1.6</v>
      </c>
      <c r="DA39" s="679"/>
      <c r="DB39" s="679"/>
      <c r="DC39" s="683"/>
      <c r="DD39" s="654">
        <v>248000</v>
      </c>
      <c r="DE39" s="681"/>
      <c r="DF39" s="681"/>
      <c r="DG39" s="681"/>
      <c r="DH39" s="681"/>
      <c r="DI39" s="681"/>
      <c r="DJ39" s="681"/>
      <c r="DK39" s="682"/>
      <c r="DL39" s="654" t="s">
        <v>231</v>
      </c>
      <c r="DM39" s="681"/>
      <c r="DN39" s="681"/>
      <c r="DO39" s="681"/>
      <c r="DP39" s="681"/>
      <c r="DQ39" s="681"/>
      <c r="DR39" s="681"/>
      <c r="DS39" s="681"/>
      <c r="DT39" s="681"/>
      <c r="DU39" s="681"/>
      <c r="DV39" s="682"/>
      <c r="DW39" s="650" t="s">
        <v>231</v>
      </c>
      <c r="DX39" s="679"/>
      <c r="DY39" s="679"/>
      <c r="DZ39" s="679"/>
      <c r="EA39" s="679"/>
      <c r="EB39" s="679"/>
      <c r="EC39" s="680"/>
    </row>
    <row r="40" spans="2:133" ht="11.25" customHeight="1" x14ac:dyDescent="0.2">
      <c r="B40" s="642" t="s">
        <v>340</v>
      </c>
      <c r="C40" s="643"/>
      <c r="D40" s="643"/>
      <c r="E40" s="643"/>
      <c r="F40" s="643"/>
      <c r="G40" s="643"/>
      <c r="H40" s="643"/>
      <c r="I40" s="643"/>
      <c r="J40" s="643"/>
      <c r="K40" s="643"/>
      <c r="L40" s="643"/>
      <c r="M40" s="643"/>
      <c r="N40" s="643"/>
      <c r="O40" s="643"/>
      <c r="P40" s="643"/>
      <c r="Q40" s="644"/>
      <c r="R40" s="645" t="s">
        <v>231</v>
      </c>
      <c r="S40" s="646"/>
      <c r="T40" s="646"/>
      <c r="U40" s="646"/>
      <c r="V40" s="646"/>
      <c r="W40" s="646"/>
      <c r="X40" s="646"/>
      <c r="Y40" s="647"/>
      <c r="Z40" s="648" t="s">
        <v>231</v>
      </c>
      <c r="AA40" s="648"/>
      <c r="AB40" s="648"/>
      <c r="AC40" s="648"/>
      <c r="AD40" s="649" t="s">
        <v>231</v>
      </c>
      <c r="AE40" s="649"/>
      <c r="AF40" s="649"/>
      <c r="AG40" s="649"/>
      <c r="AH40" s="649"/>
      <c r="AI40" s="649"/>
      <c r="AJ40" s="649"/>
      <c r="AK40" s="649"/>
      <c r="AL40" s="650" t="s">
        <v>231</v>
      </c>
      <c r="AM40" s="651"/>
      <c r="AN40" s="651"/>
      <c r="AO40" s="652"/>
      <c r="AQ40" s="723" t="s">
        <v>341</v>
      </c>
      <c r="AR40" s="724"/>
      <c r="AS40" s="724"/>
      <c r="AT40" s="724"/>
      <c r="AU40" s="724"/>
      <c r="AV40" s="724"/>
      <c r="AW40" s="724"/>
      <c r="AX40" s="724"/>
      <c r="AY40" s="725"/>
      <c r="AZ40" s="645" t="s">
        <v>231</v>
      </c>
      <c r="BA40" s="646"/>
      <c r="BB40" s="646"/>
      <c r="BC40" s="646"/>
      <c r="BD40" s="681"/>
      <c r="BE40" s="681"/>
      <c r="BF40" s="712"/>
      <c r="BG40" s="726" t="s">
        <v>342</v>
      </c>
      <c r="BH40" s="727"/>
      <c r="BI40" s="727"/>
      <c r="BJ40" s="727"/>
      <c r="BK40" s="727"/>
      <c r="BL40" s="236"/>
      <c r="BM40" s="661" t="s">
        <v>343</v>
      </c>
      <c r="BN40" s="661"/>
      <c r="BO40" s="661"/>
      <c r="BP40" s="661"/>
      <c r="BQ40" s="661"/>
      <c r="BR40" s="661"/>
      <c r="BS40" s="661"/>
      <c r="BT40" s="661"/>
      <c r="BU40" s="662"/>
      <c r="BV40" s="645">
        <v>101</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90600</v>
      </c>
      <c r="CS40" s="646"/>
      <c r="CT40" s="646"/>
      <c r="CU40" s="646"/>
      <c r="CV40" s="646"/>
      <c r="CW40" s="646"/>
      <c r="CX40" s="646"/>
      <c r="CY40" s="647"/>
      <c r="CZ40" s="650">
        <v>0.5</v>
      </c>
      <c r="DA40" s="679"/>
      <c r="DB40" s="679"/>
      <c r="DC40" s="683"/>
      <c r="DD40" s="654">
        <v>319</v>
      </c>
      <c r="DE40" s="646"/>
      <c r="DF40" s="646"/>
      <c r="DG40" s="646"/>
      <c r="DH40" s="646"/>
      <c r="DI40" s="646"/>
      <c r="DJ40" s="646"/>
      <c r="DK40" s="647"/>
      <c r="DL40" s="654">
        <v>319</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2">
      <c r="B41" s="642" t="s">
        <v>345</v>
      </c>
      <c r="C41" s="643"/>
      <c r="D41" s="643"/>
      <c r="E41" s="643"/>
      <c r="F41" s="643"/>
      <c r="G41" s="643"/>
      <c r="H41" s="643"/>
      <c r="I41" s="643"/>
      <c r="J41" s="643"/>
      <c r="K41" s="643"/>
      <c r="L41" s="643"/>
      <c r="M41" s="643"/>
      <c r="N41" s="643"/>
      <c r="O41" s="643"/>
      <c r="P41" s="643"/>
      <c r="Q41" s="644"/>
      <c r="R41" s="645">
        <v>698000</v>
      </c>
      <c r="S41" s="646"/>
      <c r="T41" s="646"/>
      <c r="U41" s="646"/>
      <c r="V41" s="646"/>
      <c r="W41" s="646"/>
      <c r="X41" s="646"/>
      <c r="Y41" s="647"/>
      <c r="Z41" s="648">
        <v>3.4</v>
      </c>
      <c r="AA41" s="648"/>
      <c r="AB41" s="648"/>
      <c r="AC41" s="648"/>
      <c r="AD41" s="649" t="s">
        <v>231</v>
      </c>
      <c r="AE41" s="649"/>
      <c r="AF41" s="649"/>
      <c r="AG41" s="649"/>
      <c r="AH41" s="649"/>
      <c r="AI41" s="649"/>
      <c r="AJ41" s="649"/>
      <c r="AK41" s="649"/>
      <c r="AL41" s="650" t="s">
        <v>231</v>
      </c>
      <c r="AM41" s="651"/>
      <c r="AN41" s="651"/>
      <c r="AO41" s="652"/>
      <c r="AQ41" s="723" t="s">
        <v>346</v>
      </c>
      <c r="AR41" s="724"/>
      <c r="AS41" s="724"/>
      <c r="AT41" s="724"/>
      <c r="AU41" s="724"/>
      <c r="AV41" s="724"/>
      <c r="AW41" s="724"/>
      <c r="AX41" s="724"/>
      <c r="AY41" s="725"/>
      <c r="AZ41" s="645">
        <v>678554</v>
      </c>
      <c r="BA41" s="646"/>
      <c r="BB41" s="646"/>
      <c r="BC41" s="646"/>
      <c r="BD41" s="681"/>
      <c r="BE41" s="681"/>
      <c r="BF41" s="712"/>
      <c r="BG41" s="726"/>
      <c r="BH41" s="727"/>
      <c r="BI41" s="727"/>
      <c r="BJ41" s="727"/>
      <c r="BK41" s="727"/>
      <c r="BL41" s="236"/>
      <c r="BM41" s="661" t="s">
        <v>347</v>
      </c>
      <c r="BN41" s="661"/>
      <c r="BO41" s="661"/>
      <c r="BP41" s="661"/>
      <c r="BQ41" s="661"/>
      <c r="BR41" s="661"/>
      <c r="BS41" s="661"/>
      <c r="BT41" s="661"/>
      <c r="BU41" s="662"/>
      <c r="BV41" s="645" t="s">
        <v>231</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231</v>
      </c>
      <c r="CS41" s="681"/>
      <c r="CT41" s="681"/>
      <c r="CU41" s="681"/>
      <c r="CV41" s="681"/>
      <c r="CW41" s="681"/>
      <c r="CX41" s="681"/>
      <c r="CY41" s="682"/>
      <c r="CZ41" s="650" t="s">
        <v>231</v>
      </c>
      <c r="DA41" s="679"/>
      <c r="DB41" s="679"/>
      <c r="DC41" s="683"/>
      <c r="DD41" s="654" t="s">
        <v>231</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86" t="s">
        <v>349</v>
      </c>
      <c r="C42" s="687"/>
      <c r="D42" s="687"/>
      <c r="E42" s="687"/>
      <c r="F42" s="687"/>
      <c r="G42" s="687"/>
      <c r="H42" s="687"/>
      <c r="I42" s="687"/>
      <c r="J42" s="687"/>
      <c r="K42" s="687"/>
      <c r="L42" s="687"/>
      <c r="M42" s="687"/>
      <c r="N42" s="687"/>
      <c r="O42" s="687"/>
      <c r="P42" s="687"/>
      <c r="Q42" s="688"/>
      <c r="R42" s="730">
        <v>20667327</v>
      </c>
      <c r="S42" s="731"/>
      <c r="T42" s="731"/>
      <c r="U42" s="731"/>
      <c r="V42" s="731"/>
      <c r="W42" s="731"/>
      <c r="X42" s="731"/>
      <c r="Y42" s="739"/>
      <c r="Z42" s="740">
        <v>100</v>
      </c>
      <c r="AA42" s="740"/>
      <c r="AB42" s="740"/>
      <c r="AC42" s="740"/>
      <c r="AD42" s="741">
        <v>11323654</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1368410</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377</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1853645</v>
      </c>
      <c r="CS42" s="646"/>
      <c r="CT42" s="646"/>
      <c r="CU42" s="646"/>
      <c r="CV42" s="646"/>
      <c r="CW42" s="646"/>
      <c r="CX42" s="646"/>
      <c r="CY42" s="647"/>
      <c r="CZ42" s="650">
        <v>9.3000000000000007</v>
      </c>
      <c r="DA42" s="651"/>
      <c r="DB42" s="651"/>
      <c r="DC42" s="663"/>
      <c r="DD42" s="654">
        <v>211044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30305</v>
      </c>
      <c r="CS43" s="681"/>
      <c r="CT43" s="681"/>
      <c r="CU43" s="681"/>
      <c r="CV43" s="681"/>
      <c r="CW43" s="681"/>
      <c r="CX43" s="681"/>
      <c r="CY43" s="682"/>
      <c r="CZ43" s="650">
        <v>0.2</v>
      </c>
      <c r="DA43" s="679"/>
      <c r="DB43" s="679"/>
      <c r="DC43" s="683"/>
      <c r="DD43" s="654">
        <v>30305</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301</v>
      </c>
      <c r="CE44" s="758"/>
      <c r="CF44" s="642" t="s">
        <v>354</v>
      </c>
      <c r="CG44" s="643"/>
      <c r="CH44" s="643"/>
      <c r="CI44" s="643"/>
      <c r="CJ44" s="643"/>
      <c r="CK44" s="643"/>
      <c r="CL44" s="643"/>
      <c r="CM44" s="643"/>
      <c r="CN44" s="643"/>
      <c r="CO44" s="643"/>
      <c r="CP44" s="643"/>
      <c r="CQ44" s="644"/>
      <c r="CR44" s="645">
        <v>1808457</v>
      </c>
      <c r="CS44" s="646"/>
      <c r="CT44" s="646"/>
      <c r="CU44" s="646"/>
      <c r="CV44" s="646"/>
      <c r="CW44" s="646"/>
      <c r="CX44" s="646"/>
      <c r="CY44" s="647"/>
      <c r="CZ44" s="650">
        <v>9.1</v>
      </c>
      <c r="DA44" s="651"/>
      <c r="DB44" s="651"/>
      <c r="DC44" s="663"/>
      <c r="DD44" s="654">
        <v>206779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355</v>
      </c>
      <c r="CG45" s="643"/>
      <c r="CH45" s="643"/>
      <c r="CI45" s="643"/>
      <c r="CJ45" s="643"/>
      <c r="CK45" s="643"/>
      <c r="CL45" s="643"/>
      <c r="CM45" s="643"/>
      <c r="CN45" s="643"/>
      <c r="CO45" s="643"/>
      <c r="CP45" s="643"/>
      <c r="CQ45" s="644"/>
      <c r="CR45" s="645">
        <v>761365</v>
      </c>
      <c r="CS45" s="681"/>
      <c r="CT45" s="681"/>
      <c r="CU45" s="681"/>
      <c r="CV45" s="681"/>
      <c r="CW45" s="681"/>
      <c r="CX45" s="681"/>
      <c r="CY45" s="682"/>
      <c r="CZ45" s="650">
        <v>3.8</v>
      </c>
      <c r="DA45" s="679"/>
      <c r="DB45" s="679"/>
      <c r="DC45" s="683"/>
      <c r="DD45" s="654">
        <v>68108</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1040342</v>
      </c>
      <c r="CS46" s="646"/>
      <c r="CT46" s="646"/>
      <c r="CU46" s="646"/>
      <c r="CV46" s="646"/>
      <c r="CW46" s="646"/>
      <c r="CX46" s="646"/>
      <c r="CY46" s="647"/>
      <c r="CZ46" s="650">
        <v>5.2</v>
      </c>
      <c r="DA46" s="651"/>
      <c r="DB46" s="651"/>
      <c r="DC46" s="663"/>
      <c r="DD46" s="654">
        <v>138671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45188</v>
      </c>
      <c r="CS47" s="681"/>
      <c r="CT47" s="681"/>
      <c r="CU47" s="681"/>
      <c r="CV47" s="681"/>
      <c r="CW47" s="681"/>
      <c r="CX47" s="681"/>
      <c r="CY47" s="682"/>
      <c r="CZ47" s="650">
        <v>0.2</v>
      </c>
      <c r="DA47" s="679"/>
      <c r="DB47" s="679"/>
      <c r="DC47" s="683"/>
      <c r="DD47" s="654">
        <v>4265</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ht="11" x14ac:dyDescent="0.2">
      <c r="B48" s="241" t="s">
        <v>360</v>
      </c>
      <c r="CD48" s="761"/>
      <c r="CE48" s="762"/>
      <c r="CF48" s="642" t="s">
        <v>361</v>
      </c>
      <c r="CG48" s="643"/>
      <c r="CH48" s="643"/>
      <c r="CI48" s="643"/>
      <c r="CJ48" s="643"/>
      <c r="CK48" s="643"/>
      <c r="CL48" s="643"/>
      <c r="CM48" s="643"/>
      <c r="CN48" s="643"/>
      <c r="CO48" s="643"/>
      <c r="CP48" s="643"/>
      <c r="CQ48" s="644"/>
      <c r="CR48" s="645" t="s">
        <v>231</v>
      </c>
      <c r="CS48" s="646"/>
      <c r="CT48" s="646"/>
      <c r="CU48" s="646"/>
      <c r="CV48" s="646"/>
      <c r="CW48" s="646"/>
      <c r="CX48" s="646"/>
      <c r="CY48" s="647"/>
      <c r="CZ48" s="650" t="s">
        <v>231</v>
      </c>
      <c r="DA48" s="651"/>
      <c r="DB48" s="651"/>
      <c r="DC48" s="663"/>
      <c r="DD48" s="654" t="s">
        <v>362</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86" t="s">
        <v>363</v>
      </c>
      <c r="CE49" s="687"/>
      <c r="CF49" s="687"/>
      <c r="CG49" s="687"/>
      <c r="CH49" s="687"/>
      <c r="CI49" s="687"/>
      <c r="CJ49" s="687"/>
      <c r="CK49" s="687"/>
      <c r="CL49" s="687"/>
      <c r="CM49" s="687"/>
      <c r="CN49" s="687"/>
      <c r="CO49" s="687"/>
      <c r="CP49" s="687"/>
      <c r="CQ49" s="688"/>
      <c r="CR49" s="730">
        <v>19930287</v>
      </c>
      <c r="CS49" s="716"/>
      <c r="CT49" s="716"/>
      <c r="CU49" s="716"/>
      <c r="CV49" s="716"/>
      <c r="CW49" s="716"/>
      <c r="CX49" s="716"/>
      <c r="CY49" s="747"/>
      <c r="CZ49" s="742">
        <v>100</v>
      </c>
      <c r="DA49" s="748"/>
      <c r="DB49" s="748"/>
      <c r="DC49" s="749"/>
      <c r="DD49" s="750">
        <v>13056112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Fl7MaVxT5pZqKIkVid/nWHjee7rhVheVyoiSpUPOflwTFfnn8l48dzXiyzTEtGDXTTpjQrVLw6/7pnNc48S24g==" saltValue="mvHCq326LbhpsYgKo6bst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D1" zoomScale="70" zoomScaleNormal="25" zoomScaleSheetLayoutView="70" workbookViewId="0">
      <selection activeCell="DB102" sqref="DB102:DU102"/>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386</v>
      </c>
      <c r="C7" s="778"/>
      <c r="D7" s="778"/>
      <c r="E7" s="778"/>
      <c r="F7" s="778"/>
      <c r="G7" s="778"/>
      <c r="H7" s="778"/>
      <c r="I7" s="778"/>
      <c r="J7" s="778"/>
      <c r="K7" s="778"/>
      <c r="L7" s="778"/>
      <c r="M7" s="778"/>
      <c r="N7" s="778"/>
      <c r="O7" s="778"/>
      <c r="P7" s="779"/>
      <c r="Q7" s="780">
        <v>20686</v>
      </c>
      <c r="R7" s="781"/>
      <c r="S7" s="781"/>
      <c r="T7" s="781"/>
      <c r="U7" s="781"/>
      <c r="V7" s="781">
        <v>19949</v>
      </c>
      <c r="W7" s="781"/>
      <c r="X7" s="781"/>
      <c r="Y7" s="781"/>
      <c r="Z7" s="781"/>
      <c r="AA7" s="781">
        <v>737</v>
      </c>
      <c r="AB7" s="781"/>
      <c r="AC7" s="781"/>
      <c r="AD7" s="781"/>
      <c r="AE7" s="782"/>
      <c r="AF7" s="783">
        <v>646</v>
      </c>
      <c r="AG7" s="784"/>
      <c r="AH7" s="784"/>
      <c r="AI7" s="784"/>
      <c r="AJ7" s="785"/>
      <c r="AK7" s="820">
        <v>155</v>
      </c>
      <c r="AL7" s="821"/>
      <c r="AM7" s="821"/>
      <c r="AN7" s="821"/>
      <c r="AO7" s="821"/>
      <c r="AP7" s="821">
        <v>16355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581</v>
      </c>
      <c r="BT7" s="825"/>
      <c r="BU7" s="825"/>
      <c r="BV7" s="825"/>
      <c r="BW7" s="825"/>
      <c r="BX7" s="825"/>
      <c r="BY7" s="825"/>
      <c r="BZ7" s="825"/>
      <c r="CA7" s="825"/>
      <c r="CB7" s="825"/>
      <c r="CC7" s="825"/>
      <c r="CD7" s="825"/>
      <c r="CE7" s="825"/>
      <c r="CF7" s="825"/>
      <c r="CG7" s="826"/>
      <c r="CH7" s="817">
        <v>0</v>
      </c>
      <c r="CI7" s="818"/>
      <c r="CJ7" s="818"/>
      <c r="CK7" s="818"/>
      <c r="CL7" s="819"/>
      <c r="CM7" s="817">
        <v>21</v>
      </c>
      <c r="CN7" s="818"/>
      <c r="CO7" s="818"/>
      <c r="CP7" s="818"/>
      <c r="CQ7" s="819"/>
      <c r="CR7" s="817">
        <v>2</v>
      </c>
      <c r="CS7" s="818"/>
      <c r="CT7" s="818"/>
      <c r="CU7" s="818"/>
      <c r="CV7" s="819"/>
      <c r="CW7" s="817">
        <v>7</v>
      </c>
      <c r="CX7" s="818"/>
      <c r="CY7" s="818"/>
      <c r="CZ7" s="818"/>
      <c r="DA7" s="819"/>
      <c r="DB7" s="817" t="s">
        <v>594</v>
      </c>
      <c r="DC7" s="818"/>
      <c r="DD7" s="818"/>
      <c r="DE7" s="818"/>
      <c r="DF7" s="819"/>
      <c r="DG7" s="817" t="s">
        <v>594</v>
      </c>
      <c r="DH7" s="818"/>
      <c r="DI7" s="818"/>
      <c r="DJ7" s="818"/>
      <c r="DK7" s="819"/>
      <c r="DL7" s="817" t="s">
        <v>594</v>
      </c>
      <c r="DM7" s="818"/>
      <c r="DN7" s="818"/>
      <c r="DO7" s="818"/>
      <c r="DP7" s="819"/>
      <c r="DQ7" s="817" t="s">
        <v>517</v>
      </c>
      <c r="DR7" s="818"/>
      <c r="DS7" s="818"/>
      <c r="DT7" s="818"/>
      <c r="DU7" s="819"/>
      <c r="DV7" s="798"/>
      <c r="DW7" s="799"/>
      <c r="DX7" s="799"/>
      <c r="DY7" s="799"/>
      <c r="DZ7" s="800"/>
      <c r="EA7" s="255"/>
    </row>
    <row r="8" spans="1:131" s="256" customFormat="1" ht="26.25" customHeight="1" x14ac:dyDescent="0.2">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582</v>
      </c>
      <c r="BT8" s="815"/>
      <c r="BU8" s="815"/>
      <c r="BV8" s="815"/>
      <c r="BW8" s="815"/>
      <c r="BX8" s="815"/>
      <c r="BY8" s="815"/>
      <c r="BZ8" s="815"/>
      <c r="CA8" s="815"/>
      <c r="CB8" s="815"/>
      <c r="CC8" s="815"/>
      <c r="CD8" s="815"/>
      <c r="CE8" s="815"/>
      <c r="CF8" s="815"/>
      <c r="CG8" s="816"/>
      <c r="CH8" s="827">
        <v>2</v>
      </c>
      <c r="CI8" s="828"/>
      <c r="CJ8" s="828"/>
      <c r="CK8" s="828"/>
      <c r="CL8" s="829"/>
      <c r="CM8" s="827">
        <v>56</v>
      </c>
      <c r="CN8" s="828"/>
      <c r="CO8" s="828"/>
      <c r="CP8" s="828"/>
      <c r="CQ8" s="829"/>
      <c r="CR8" s="827">
        <v>22</v>
      </c>
      <c r="CS8" s="828"/>
      <c r="CT8" s="828"/>
      <c r="CU8" s="828"/>
      <c r="CV8" s="829"/>
      <c r="CW8" s="827">
        <v>59</v>
      </c>
      <c r="CX8" s="828"/>
      <c r="CY8" s="828"/>
      <c r="CZ8" s="828"/>
      <c r="DA8" s="829"/>
      <c r="DB8" s="827" t="s">
        <v>517</v>
      </c>
      <c r="DC8" s="828"/>
      <c r="DD8" s="828"/>
      <c r="DE8" s="828"/>
      <c r="DF8" s="829"/>
      <c r="DG8" s="827" t="s">
        <v>517</v>
      </c>
      <c r="DH8" s="828"/>
      <c r="DI8" s="828"/>
      <c r="DJ8" s="828"/>
      <c r="DK8" s="829"/>
      <c r="DL8" s="827" t="s">
        <v>517</v>
      </c>
      <c r="DM8" s="828"/>
      <c r="DN8" s="828"/>
      <c r="DO8" s="828"/>
      <c r="DP8" s="829"/>
      <c r="DQ8" s="827" t="s">
        <v>517</v>
      </c>
      <c r="DR8" s="828"/>
      <c r="DS8" s="828"/>
      <c r="DT8" s="828"/>
      <c r="DU8" s="829"/>
      <c r="DV8" s="830"/>
      <c r="DW8" s="831"/>
      <c r="DX8" s="831"/>
      <c r="DY8" s="831"/>
      <c r="DZ8" s="832"/>
      <c r="EA8" s="255"/>
    </row>
    <row r="9" spans="1:131" s="256" customFormat="1" ht="26.25" customHeight="1" x14ac:dyDescent="0.2">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583</v>
      </c>
      <c r="BT9" s="815"/>
      <c r="BU9" s="815"/>
      <c r="BV9" s="815"/>
      <c r="BW9" s="815"/>
      <c r="BX9" s="815"/>
      <c r="BY9" s="815"/>
      <c r="BZ9" s="815"/>
      <c r="CA9" s="815"/>
      <c r="CB9" s="815"/>
      <c r="CC9" s="815"/>
      <c r="CD9" s="815"/>
      <c r="CE9" s="815"/>
      <c r="CF9" s="815"/>
      <c r="CG9" s="816"/>
      <c r="CH9" s="827">
        <v>5</v>
      </c>
      <c r="CI9" s="828"/>
      <c r="CJ9" s="828"/>
      <c r="CK9" s="828"/>
      <c r="CL9" s="829"/>
      <c r="CM9" s="827">
        <v>26</v>
      </c>
      <c r="CN9" s="828"/>
      <c r="CO9" s="828"/>
      <c r="CP9" s="828"/>
      <c r="CQ9" s="829"/>
      <c r="CR9" s="827">
        <v>10</v>
      </c>
      <c r="CS9" s="828"/>
      <c r="CT9" s="828"/>
      <c r="CU9" s="828"/>
      <c r="CV9" s="829"/>
      <c r="CW9" s="827">
        <v>44</v>
      </c>
      <c r="CX9" s="828"/>
      <c r="CY9" s="828"/>
      <c r="CZ9" s="828"/>
      <c r="DA9" s="829"/>
      <c r="DB9" s="827" t="s">
        <v>517</v>
      </c>
      <c r="DC9" s="828"/>
      <c r="DD9" s="828"/>
      <c r="DE9" s="828"/>
      <c r="DF9" s="829"/>
      <c r="DG9" s="827" t="s">
        <v>517</v>
      </c>
      <c r="DH9" s="828"/>
      <c r="DI9" s="828"/>
      <c r="DJ9" s="828"/>
      <c r="DK9" s="829"/>
      <c r="DL9" s="827" t="s">
        <v>517</v>
      </c>
      <c r="DM9" s="828"/>
      <c r="DN9" s="828"/>
      <c r="DO9" s="828"/>
      <c r="DP9" s="829"/>
      <c r="DQ9" s="827" t="s">
        <v>517</v>
      </c>
      <c r="DR9" s="828"/>
      <c r="DS9" s="828"/>
      <c r="DT9" s="828"/>
      <c r="DU9" s="829"/>
      <c r="DV9" s="830"/>
      <c r="DW9" s="831"/>
      <c r="DX9" s="831"/>
      <c r="DY9" s="831"/>
      <c r="DZ9" s="832"/>
      <c r="EA9" s="255"/>
    </row>
    <row r="10" spans="1:131" s="256" customFormat="1" ht="26.25" customHeight="1" x14ac:dyDescent="0.2">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584</v>
      </c>
      <c r="BT10" s="815"/>
      <c r="BU10" s="815"/>
      <c r="BV10" s="815"/>
      <c r="BW10" s="815"/>
      <c r="BX10" s="815"/>
      <c r="BY10" s="815"/>
      <c r="BZ10" s="815"/>
      <c r="CA10" s="815"/>
      <c r="CB10" s="815"/>
      <c r="CC10" s="815"/>
      <c r="CD10" s="815"/>
      <c r="CE10" s="815"/>
      <c r="CF10" s="815"/>
      <c r="CG10" s="816"/>
      <c r="CH10" s="827">
        <v>-5</v>
      </c>
      <c r="CI10" s="828"/>
      <c r="CJ10" s="828"/>
      <c r="CK10" s="828"/>
      <c r="CL10" s="829"/>
      <c r="CM10" s="827">
        <v>21</v>
      </c>
      <c r="CN10" s="828"/>
      <c r="CO10" s="828"/>
      <c r="CP10" s="828"/>
      <c r="CQ10" s="829"/>
      <c r="CR10" s="827">
        <v>8</v>
      </c>
      <c r="CS10" s="828"/>
      <c r="CT10" s="828"/>
      <c r="CU10" s="828"/>
      <c r="CV10" s="829"/>
      <c r="CW10" s="827" t="s">
        <v>594</v>
      </c>
      <c r="CX10" s="828"/>
      <c r="CY10" s="828"/>
      <c r="CZ10" s="828"/>
      <c r="DA10" s="829"/>
      <c r="DB10" s="827" t="s">
        <v>517</v>
      </c>
      <c r="DC10" s="828"/>
      <c r="DD10" s="828"/>
      <c r="DE10" s="828"/>
      <c r="DF10" s="829"/>
      <c r="DG10" s="827" t="s">
        <v>517</v>
      </c>
      <c r="DH10" s="828"/>
      <c r="DI10" s="828"/>
      <c r="DJ10" s="828"/>
      <c r="DK10" s="829"/>
      <c r="DL10" s="827" t="s">
        <v>517</v>
      </c>
      <c r="DM10" s="828"/>
      <c r="DN10" s="828"/>
      <c r="DO10" s="828"/>
      <c r="DP10" s="829"/>
      <c r="DQ10" s="827" t="s">
        <v>517</v>
      </c>
      <c r="DR10" s="828"/>
      <c r="DS10" s="828"/>
      <c r="DT10" s="828"/>
      <c r="DU10" s="829"/>
      <c r="DV10" s="830"/>
      <c r="DW10" s="831"/>
      <c r="DX10" s="831"/>
      <c r="DY10" s="831"/>
      <c r="DZ10" s="832"/>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388</v>
      </c>
      <c r="B23" s="836" t="s">
        <v>389</v>
      </c>
      <c r="C23" s="837"/>
      <c r="D23" s="837"/>
      <c r="E23" s="837"/>
      <c r="F23" s="837"/>
      <c r="G23" s="837"/>
      <c r="H23" s="837"/>
      <c r="I23" s="837"/>
      <c r="J23" s="837"/>
      <c r="K23" s="837"/>
      <c r="L23" s="837"/>
      <c r="M23" s="837"/>
      <c r="N23" s="837"/>
      <c r="O23" s="837"/>
      <c r="P23" s="838"/>
      <c r="Q23" s="839">
        <v>20667</v>
      </c>
      <c r="R23" s="840"/>
      <c r="S23" s="840"/>
      <c r="T23" s="840"/>
      <c r="U23" s="840"/>
      <c r="V23" s="840">
        <v>19930</v>
      </c>
      <c r="W23" s="840"/>
      <c r="X23" s="840"/>
      <c r="Y23" s="840"/>
      <c r="Z23" s="840"/>
      <c r="AA23" s="840">
        <v>737</v>
      </c>
      <c r="AB23" s="840"/>
      <c r="AC23" s="840"/>
      <c r="AD23" s="840"/>
      <c r="AE23" s="841"/>
      <c r="AF23" s="842">
        <v>646</v>
      </c>
      <c r="AG23" s="840"/>
      <c r="AH23" s="840"/>
      <c r="AI23" s="840"/>
      <c r="AJ23" s="843"/>
      <c r="AK23" s="844"/>
      <c r="AL23" s="845"/>
      <c r="AM23" s="845"/>
      <c r="AN23" s="845"/>
      <c r="AO23" s="845"/>
      <c r="AP23" s="840">
        <v>16355</v>
      </c>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369</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401</v>
      </c>
      <c r="C28" s="778"/>
      <c r="D28" s="778"/>
      <c r="E28" s="778"/>
      <c r="F28" s="778"/>
      <c r="G28" s="778"/>
      <c r="H28" s="778"/>
      <c r="I28" s="778"/>
      <c r="J28" s="778"/>
      <c r="K28" s="778"/>
      <c r="L28" s="778"/>
      <c r="M28" s="778"/>
      <c r="N28" s="778"/>
      <c r="O28" s="778"/>
      <c r="P28" s="779"/>
      <c r="Q28" s="868">
        <v>5745</v>
      </c>
      <c r="R28" s="869"/>
      <c r="S28" s="869"/>
      <c r="T28" s="869"/>
      <c r="U28" s="869"/>
      <c r="V28" s="869">
        <v>5684</v>
      </c>
      <c r="W28" s="869"/>
      <c r="X28" s="869"/>
      <c r="Y28" s="869"/>
      <c r="Z28" s="869"/>
      <c r="AA28" s="869">
        <v>61</v>
      </c>
      <c r="AB28" s="869"/>
      <c r="AC28" s="869"/>
      <c r="AD28" s="869"/>
      <c r="AE28" s="870"/>
      <c r="AF28" s="871">
        <v>61</v>
      </c>
      <c r="AG28" s="869"/>
      <c r="AH28" s="869"/>
      <c r="AI28" s="869"/>
      <c r="AJ28" s="872"/>
      <c r="AK28" s="873">
        <v>679</v>
      </c>
      <c r="AL28" s="864"/>
      <c r="AM28" s="864"/>
      <c r="AN28" s="864"/>
      <c r="AO28" s="864"/>
      <c r="AP28" s="864">
        <v>332</v>
      </c>
      <c r="AQ28" s="864"/>
      <c r="AR28" s="864"/>
      <c r="AS28" s="864"/>
      <c r="AT28" s="864"/>
      <c r="AU28" s="864" t="s">
        <v>517</v>
      </c>
      <c r="AV28" s="864"/>
      <c r="AW28" s="864"/>
      <c r="AX28" s="864"/>
      <c r="AY28" s="864"/>
      <c r="AZ28" s="865" t="s">
        <v>517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402</v>
      </c>
      <c r="C29" s="802"/>
      <c r="D29" s="802"/>
      <c r="E29" s="802"/>
      <c r="F29" s="802"/>
      <c r="G29" s="802"/>
      <c r="H29" s="802"/>
      <c r="I29" s="802"/>
      <c r="J29" s="802"/>
      <c r="K29" s="802"/>
      <c r="L29" s="802"/>
      <c r="M29" s="802"/>
      <c r="N29" s="802"/>
      <c r="O29" s="802"/>
      <c r="P29" s="803"/>
      <c r="Q29" s="804">
        <v>4524</v>
      </c>
      <c r="R29" s="805"/>
      <c r="S29" s="805"/>
      <c r="T29" s="805"/>
      <c r="U29" s="805"/>
      <c r="V29" s="805">
        <v>4354</v>
      </c>
      <c r="W29" s="805"/>
      <c r="X29" s="805"/>
      <c r="Y29" s="805"/>
      <c r="Z29" s="805"/>
      <c r="AA29" s="805">
        <v>169</v>
      </c>
      <c r="AB29" s="805"/>
      <c r="AC29" s="805"/>
      <c r="AD29" s="805"/>
      <c r="AE29" s="806"/>
      <c r="AF29" s="807">
        <v>169</v>
      </c>
      <c r="AG29" s="808"/>
      <c r="AH29" s="808"/>
      <c r="AI29" s="808"/>
      <c r="AJ29" s="809"/>
      <c r="AK29" s="876">
        <v>771</v>
      </c>
      <c r="AL29" s="877"/>
      <c r="AM29" s="877"/>
      <c r="AN29" s="877"/>
      <c r="AO29" s="877"/>
      <c r="AP29" s="877" t="s">
        <v>517</v>
      </c>
      <c r="AQ29" s="877"/>
      <c r="AR29" s="877"/>
      <c r="AS29" s="877"/>
      <c r="AT29" s="877"/>
      <c r="AU29" s="877" t="s">
        <v>517</v>
      </c>
      <c r="AV29" s="877"/>
      <c r="AW29" s="877"/>
      <c r="AX29" s="877"/>
      <c r="AY29" s="877"/>
      <c r="AZ29" s="878" t="s">
        <v>517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403</v>
      </c>
      <c r="C30" s="802"/>
      <c r="D30" s="802"/>
      <c r="E30" s="802"/>
      <c r="F30" s="802"/>
      <c r="G30" s="802"/>
      <c r="H30" s="802"/>
      <c r="I30" s="802"/>
      <c r="J30" s="802"/>
      <c r="K30" s="802"/>
      <c r="L30" s="802"/>
      <c r="M30" s="802"/>
      <c r="N30" s="802"/>
      <c r="O30" s="802"/>
      <c r="P30" s="803"/>
      <c r="Q30" s="804">
        <v>813</v>
      </c>
      <c r="R30" s="805"/>
      <c r="S30" s="805"/>
      <c r="T30" s="805"/>
      <c r="U30" s="805"/>
      <c r="V30" s="805">
        <v>783</v>
      </c>
      <c r="W30" s="805"/>
      <c r="X30" s="805"/>
      <c r="Y30" s="805"/>
      <c r="Z30" s="805"/>
      <c r="AA30" s="805">
        <v>30</v>
      </c>
      <c r="AB30" s="805"/>
      <c r="AC30" s="805"/>
      <c r="AD30" s="805"/>
      <c r="AE30" s="806"/>
      <c r="AF30" s="807">
        <v>30</v>
      </c>
      <c r="AG30" s="808"/>
      <c r="AH30" s="808"/>
      <c r="AI30" s="808"/>
      <c r="AJ30" s="809"/>
      <c r="AK30" s="876">
        <v>162</v>
      </c>
      <c r="AL30" s="877"/>
      <c r="AM30" s="877"/>
      <c r="AN30" s="877"/>
      <c r="AO30" s="877"/>
      <c r="AP30" s="877" t="s">
        <v>517</v>
      </c>
      <c r="AQ30" s="877"/>
      <c r="AR30" s="877"/>
      <c r="AS30" s="877"/>
      <c r="AT30" s="877"/>
      <c r="AU30" s="877" t="s">
        <v>517</v>
      </c>
      <c r="AV30" s="877"/>
      <c r="AW30" s="877"/>
      <c r="AX30" s="877"/>
      <c r="AY30" s="877"/>
      <c r="AZ30" s="878" t="s">
        <v>517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404</v>
      </c>
      <c r="C31" s="802"/>
      <c r="D31" s="802"/>
      <c r="E31" s="802"/>
      <c r="F31" s="802"/>
      <c r="G31" s="802"/>
      <c r="H31" s="802"/>
      <c r="I31" s="802"/>
      <c r="J31" s="802"/>
      <c r="K31" s="802"/>
      <c r="L31" s="802"/>
      <c r="M31" s="802"/>
      <c r="N31" s="802"/>
      <c r="O31" s="802"/>
      <c r="P31" s="803"/>
      <c r="Q31" s="804">
        <v>1297</v>
      </c>
      <c r="R31" s="805"/>
      <c r="S31" s="805"/>
      <c r="T31" s="805"/>
      <c r="U31" s="805"/>
      <c r="V31" s="805">
        <v>1093</v>
      </c>
      <c r="W31" s="805"/>
      <c r="X31" s="805"/>
      <c r="Y31" s="805"/>
      <c r="Z31" s="805"/>
      <c r="AA31" s="805">
        <v>204</v>
      </c>
      <c r="AB31" s="805"/>
      <c r="AC31" s="805"/>
      <c r="AD31" s="805"/>
      <c r="AE31" s="806"/>
      <c r="AF31" s="807">
        <v>1198</v>
      </c>
      <c r="AG31" s="808"/>
      <c r="AH31" s="808"/>
      <c r="AI31" s="808"/>
      <c r="AJ31" s="809"/>
      <c r="AK31" s="876">
        <v>3</v>
      </c>
      <c r="AL31" s="877"/>
      <c r="AM31" s="877"/>
      <c r="AN31" s="877"/>
      <c r="AO31" s="877"/>
      <c r="AP31" s="877">
        <v>2718</v>
      </c>
      <c r="AQ31" s="877"/>
      <c r="AR31" s="877"/>
      <c r="AS31" s="877"/>
      <c r="AT31" s="877"/>
      <c r="AU31" s="877" t="s">
        <v>517</v>
      </c>
      <c r="AV31" s="877"/>
      <c r="AW31" s="877"/>
      <c r="AX31" s="877"/>
      <c r="AY31" s="877"/>
      <c r="AZ31" s="878" t="s">
        <v>517</v>
      </c>
      <c r="BA31" s="878"/>
      <c r="BB31" s="878"/>
      <c r="BC31" s="878"/>
      <c r="BD31" s="878"/>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406</v>
      </c>
      <c r="C32" s="802"/>
      <c r="D32" s="802"/>
      <c r="E32" s="802"/>
      <c r="F32" s="802"/>
      <c r="G32" s="802"/>
      <c r="H32" s="802"/>
      <c r="I32" s="802"/>
      <c r="J32" s="802"/>
      <c r="K32" s="802"/>
      <c r="L32" s="802"/>
      <c r="M32" s="802"/>
      <c r="N32" s="802"/>
      <c r="O32" s="802"/>
      <c r="P32" s="803"/>
      <c r="Q32" s="804">
        <v>2637</v>
      </c>
      <c r="R32" s="805"/>
      <c r="S32" s="805"/>
      <c r="T32" s="805"/>
      <c r="U32" s="805"/>
      <c r="V32" s="805">
        <v>2618</v>
      </c>
      <c r="W32" s="805"/>
      <c r="X32" s="805"/>
      <c r="Y32" s="805"/>
      <c r="Z32" s="805"/>
      <c r="AA32" s="805">
        <v>19</v>
      </c>
      <c r="AB32" s="805"/>
      <c r="AC32" s="805"/>
      <c r="AD32" s="805"/>
      <c r="AE32" s="806"/>
      <c r="AF32" s="807">
        <v>19</v>
      </c>
      <c r="AG32" s="808"/>
      <c r="AH32" s="808"/>
      <c r="AI32" s="808"/>
      <c r="AJ32" s="809"/>
      <c r="AK32" s="876">
        <v>795</v>
      </c>
      <c r="AL32" s="877"/>
      <c r="AM32" s="877"/>
      <c r="AN32" s="877"/>
      <c r="AO32" s="877"/>
      <c r="AP32" s="877">
        <v>12607</v>
      </c>
      <c r="AQ32" s="877"/>
      <c r="AR32" s="877"/>
      <c r="AS32" s="877"/>
      <c r="AT32" s="877"/>
      <c r="AU32" s="877" t="s">
        <v>585</v>
      </c>
      <c r="AV32" s="877"/>
      <c r="AW32" s="877"/>
      <c r="AX32" s="877"/>
      <c r="AY32" s="877"/>
      <c r="AZ32" s="878" t="s">
        <v>585</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388</v>
      </c>
      <c r="B63" s="836" t="s">
        <v>409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1478</v>
      </c>
      <c r="AG63" s="888"/>
      <c r="AH63" s="888"/>
      <c r="AI63" s="888"/>
      <c r="AJ63" s="889"/>
      <c r="AK63" s="890"/>
      <c r="AL63" s="885"/>
      <c r="AM63" s="885"/>
      <c r="AN63" s="885"/>
      <c r="AO63" s="885"/>
      <c r="AP63" s="888">
        <v>15657</v>
      </c>
      <c r="AQ63" s="888"/>
      <c r="AR63" s="888"/>
      <c r="AS63" s="888"/>
      <c r="AT63" s="888"/>
      <c r="AU63" s="888"/>
      <c r="AV63" s="888"/>
      <c r="AW63" s="888"/>
      <c r="AX63" s="888"/>
      <c r="AY63" s="888"/>
      <c r="AZ63" s="892"/>
      <c r="BA63" s="892"/>
      <c r="BB63" s="892"/>
      <c r="BC63" s="892"/>
      <c r="BD63" s="892"/>
      <c r="BE63" s="893"/>
      <c r="BF63" s="893"/>
      <c r="BG63" s="893"/>
      <c r="BH63" s="893"/>
      <c r="BI63" s="894"/>
      <c r="BJ63" s="895" t="s">
        <v>410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412</v>
      </c>
      <c r="B66" s="787"/>
      <c r="C66" s="787"/>
      <c r="D66" s="787"/>
      <c r="E66" s="787"/>
      <c r="F66" s="787"/>
      <c r="G66" s="787"/>
      <c r="H66" s="787"/>
      <c r="I66" s="787"/>
      <c r="J66" s="787"/>
      <c r="K66" s="787"/>
      <c r="L66" s="787"/>
      <c r="M66" s="787"/>
      <c r="N66" s="787"/>
      <c r="O66" s="787"/>
      <c r="P66" s="788"/>
      <c r="Q66" s="763" t="s">
        <v>413</v>
      </c>
      <c r="R66" s="764"/>
      <c r="S66" s="764"/>
      <c r="T66" s="764"/>
      <c r="U66" s="765"/>
      <c r="V66" s="763" t="s">
        <v>414</v>
      </c>
      <c r="W66" s="764"/>
      <c r="X66" s="764"/>
      <c r="Y66" s="764"/>
      <c r="Z66" s="765"/>
      <c r="AA66" s="763" t="s">
        <v>415</v>
      </c>
      <c r="AB66" s="764"/>
      <c r="AC66" s="764"/>
      <c r="AD66" s="764"/>
      <c r="AE66" s="765"/>
      <c r="AF66" s="898" t="s">
        <v>416</v>
      </c>
      <c r="AG66" s="859"/>
      <c r="AH66" s="859"/>
      <c r="AI66" s="859"/>
      <c r="AJ66" s="899"/>
      <c r="AK66" s="763" t="s">
        <v>417</v>
      </c>
      <c r="AL66" s="787"/>
      <c r="AM66" s="787"/>
      <c r="AN66" s="787"/>
      <c r="AO66" s="788"/>
      <c r="AP66" s="763" t="s">
        <v>418</v>
      </c>
      <c r="AQ66" s="764"/>
      <c r="AR66" s="764"/>
      <c r="AS66" s="764"/>
      <c r="AT66" s="765"/>
      <c r="AU66" s="763" t="s">
        <v>419</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586</v>
      </c>
      <c r="C68" s="916"/>
      <c r="D68" s="916"/>
      <c r="E68" s="916"/>
      <c r="F68" s="916"/>
      <c r="G68" s="916"/>
      <c r="H68" s="916"/>
      <c r="I68" s="916"/>
      <c r="J68" s="916"/>
      <c r="K68" s="916"/>
      <c r="L68" s="916"/>
      <c r="M68" s="916"/>
      <c r="N68" s="916"/>
      <c r="O68" s="916"/>
      <c r="P68" s="917"/>
      <c r="Q68" s="918">
        <v>1506</v>
      </c>
      <c r="R68" s="919"/>
      <c r="S68" s="919"/>
      <c r="T68" s="919"/>
      <c r="U68" s="920"/>
      <c r="V68" s="912">
        <v>1484</v>
      </c>
      <c r="W68" s="912"/>
      <c r="X68" s="912"/>
      <c r="Y68" s="912"/>
      <c r="Z68" s="912"/>
      <c r="AA68" s="912">
        <v>22</v>
      </c>
      <c r="AB68" s="912"/>
      <c r="AC68" s="912"/>
      <c r="AD68" s="912"/>
      <c r="AE68" s="912"/>
      <c r="AF68" s="912">
        <v>22</v>
      </c>
      <c r="AG68" s="912"/>
      <c r="AH68" s="912"/>
      <c r="AI68" s="912"/>
      <c r="AJ68" s="912"/>
      <c r="AK68" s="912">
        <v>74</v>
      </c>
      <c r="AL68" s="912"/>
      <c r="AM68" s="912"/>
      <c r="AN68" s="912"/>
      <c r="AO68" s="912"/>
      <c r="AP68" s="912">
        <v>3888</v>
      </c>
      <c r="AQ68" s="912"/>
      <c r="AR68" s="912"/>
      <c r="AS68" s="912"/>
      <c r="AT68" s="912"/>
      <c r="AU68" s="912">
        <v>1446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21" t="s">
        <v>587</v>
      </c>
      <c r="C69" s="922"/>
      <c r="D69" s="922"/>
      <c r="E69" s="922"/>
      <c r="F69" s="922"/>
      <c r="G69" s="922"/>
      <c r="H69" s="922"/>
      <c r="I69" s="922"/>
      <c r="J69" s="922"/>
      <c r="K69" s="922"/>
      <c r="L69" s="922"/>
      <c r="M69" s="922"/>
      <c r="N69" s="922"/>
      <c r="O69" s="922"/>
      <c r="P69" s="923"/>
      <c r="Q69" s="924">
        <v>1981</v>
      </c>
      <c r="R69" s="877"/>
      <c r="S69" s="877"/>
      <c r="T69" s="877"/>
      <c r="U69" s="877"/>
      <c r="V69" s="877">
        <v>1944</v>
      </c>
      <c r="W69" s="877"/>
      <c r="X69" s="877"/>
      <c r="Y69" s="877"/>
      <c r="Z69" s="877"/>
      <c r="AA69" s="877">
        <v>36</v>
      </c>
      <c r="AB69" s="877"/>
      <c r="AC69" s="877"/>
      <c r="AD69" s="877"/>
      <c r="AE69" s="877"/>
      <c r="AF69" s="877">
        <v>33</v>
      </c>
      <c r="AG69" s="877"/>
      <c r="AH69" s="877"/>
      <c r="AI69" s="877"/>
      <c r="AJ69" s="877"/>
      <c r="AK69" s="877" t="s">
        <v>517</v>
      </c>
      <c r="AL69" s="877"/>
      <c r="AM69" s="877"/>
      <c r="AN69" s="877"/>
      <c r="AO69" s="877"/>
      <c r="AP69" s="877">
        <v>951</v>
      </c>
      <c r="AQ69" s="877"/>
      <c r="AR69" s="877"/>
      <c r="AS69" s="877"/>
      <c r="AT69" s="877"/>
      <c r="AU69" s="877">
        <v>354</v>
      </c>
      <c r="AV69" s="877"/>
      <c r="AW69" s="877"/>
      <c r="AX69" s="877"/>
      <c r="AY69" s="877"/>
      <c r="AZ69" s="925"/>
      <c r="BA69" s="925"/>
      <c r="BB69" s="925"/>
      <c r="BC69" s="925"/>
      <c r="BD69" s="926"/>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21" t="s">
        <v>588</v>
      </c>
      <c r="C70" s="922"/>
      <c r="D70" s="922"/>
      <c r="E70" s="922"/>
      <c r="F70" s="922"/>
      <c r="G70" s="922"/>
      <c r="H70" s="922"/>
      <c r="I70" s="922"/>
      <c r="J70" s="922"/>
      <c r="K70" s="922"/>
      <c r="L70" s="922"/>
      <c r="M70" s="922"/>
      <c r="N70" s="922"/>
      <c r="O70" s="922"/>
      <c r="P70" s="923"/>
      <c r="Q70" s="924">
        <v>450</v>
      </c>
      <c r="R70" s="877"/>
      <c r="S70" s="877"/>
      <c r="T70" s="877"/>
      <c r="U70" s="877"/>
      <c r="V70" s="877">
        <v>441</v>
      </c>
      <c r="W70" s="877"/>
      <c r="X70" s="877"/>
      <c r="Y70" s="877"/>
      <c r="Z70" s="877"/>
      <c r="AA70" s="877">
        <v>9</v>
      </c>
      <c r="AB70" s="877"/>
      <c r="AC70" s="877"/>
      <c r="AD70" s="877"/>
      <c r="AE70" s="877"/>
      <c r="AF70" s="877">
        <v>9</v>
      </c>
      <c r="AG70" s="877"/>
      <c r="AH70" s="877"/>
      <c r="AI70" s="877"/>
      <c r="AJ70" s="877"/>
      <c r="AK70" s="877" t="s">
        <v>517</v>
      </c>
      <c r="AL70" s="877"/>
      <c r="AM70" s="877"/>
      <c r="AN70" s="877"/>
      <c r="AO70" s="877"/>
      <c r="AP70" s="877" t="s">
        <v>517</v>
      </c>
      <c r="AQ70" s="877"/>
      <c r="AR70" s="877"/>
      <c r="AS70" s="877"/>
      <c r="AT70" s="877"/>
      <c r="AU70" s="877" t="s">
        <v>517</v>
      </c>
      <c r="AV70" s="877"/>
      <c r="AW70" s="877"/>
      <c r="AX70" s="877"/>
      <c r="AY70" s="877"/>
      <c r="AZ70" s="925"/>
      <c r="BA70" s="925"/>
      <c r="BB70" s="925"/>
      <c r="BC70" s="925"/>
      <c r="BD70" s="926"/>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21" t="s">
        <v>589</v>
      </c>
      <c r="C71" s="922"/>
      <c r="D71" s="922"/>
      <c r="E71" s="922"/>
      <c r="F71" s="922"/>
      <c r="G71" s="922"/>
      <c r="H71" s="922"/>
      <c r="I71" s="922"/>
      <c r="J71" s="922"/>
      <c r="K71" s="922"/>
      <c r="L71" s="922"/>
      <c r="M71" s="922"/>
      <c r="N71" s="922"/>
      <c r="O71" s="922"/>
      <c r="P71" s="923"/>
      <c r="Q71" s="924">
        <v>100</v>
      </c>
      <c r="R71" s="877"/>
      <c r="S71" s="877"/>
      <c r="T71" s="877"/>
      <c r="U71" s="877"/>
      <c r="V71" s="877">
        <v>92</v>
      </c>
      <c r="W71" s="877"/>
      <c r="X71" s="877"/>
      <c r="Y71" s="877"/>
      <c r="Z71" s="877"/>
      <c r="AA71" s="877">
        <v>8</v>
      </c>
      <c r="AB71" s="877"/>
      <c r="AC71" s="877"/>
      <c r="AD71" s="877"/>
      <c r="AE71" s="877"/>
      <c r="AF71" s="877">
        <v>8</v>
      </c>
      <c r="AG71" s="877"/>
      <c r="AH71" s="877"/>
      <c r="AI71" s="877"/>
      <c r="AJ71" s="877"/>
      <c r="AK71" s="877" t="s">
        <v>517</v>
      </c>
      <c r="AL71" s="877"/>
      <c r="AM71" s="877"/>
      <c r="AN71" s="877"/>
      <c r="AO71" s="877"/>
      <c r="AP71" s="877" t="s">
        <v>517</v>
      </c>
      <c r="AQ71" s="877"/>
      <c r="AR71" s="877"/>
      <c r="AS71" s="877"/>
      <c r="AT71" s="877"/>
      <c r="AU71" s="877" t="s">
        <v>517</v>
      </c>
      <c r="AV71" s="877"/>
      <c r="AW71" s="877"/>
      <c r="AX71" s="877"/>
      <c r="AY71" s="877"/>
      <c r="AZ71" s="925"/>
      <c r="BA71" s="925"/>
      <c r="BB71" s="925"/>
      <c r="BC71" s="925"/>
      <c r="BD71" s="926"/>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21" t="s">
        <v>590</v>
      </c>
      <c r="C72" s="922"/>
      <c r="D72" s="922"/>
      <c r="E72" s="922"/>
      <c r="F72" s="922"/>
      <c r="G72" s="922"/>
      <c r="H72" s="922"/>
      <c r="I72" s="922"/>
      <c r="J72" s="922"/>
      <c r="K72" s="922"/>
      <c r="L72" s="922"/>
      <c r="M72" s="922"/>
      <c r="N72" s="922"/>
      <c r="O72" s="922"/>
      <c r="P72" s="923"/>
      <c r="Q72" s="924">
        <v>4037</v>
      </c>
      <c r="R72" s="877"/>
      <c r="S72" s="877"/>
      <c r="T72" s="877"/>
      <c r="U72" s="877"/>
      <c r="V72" s="877">
        <v>3861</v>
      </c>
      <c r="W72" s="877"/>
      <c r="X72" s="877"/>
      <c r="Y72" s="877"/>
      <c r="Z72" s="877"/>
      <c r="AA72" s="877">
        <v>176</v>
      </c>
      <c r="AB72" s="877"/>
      <c r="AC72" s="877"/>
      <c r="AD72" s="877"/>
      <c r="AE72" s="877"/>
      <c r="AF72" s="877">
        <v>176</v>
      </c>
      <c r="AG72" s="877"/>
      <c r="AH72" s="877"/>
      <c r="AI72" s="877"/>
      <c r="AJ72" s="877"/>
      <c r="AK72" s="877" t="s">
        <v>517</v>
      </c>
      <c r="AL72" s="877"/>
      <c r="AM72" s="877"/>
      <c r="AN72" s="877"/>
      <c r="AO72" s="877"/>
      <c r="AP72" s="877" t="s">
        <v>517</v>
      </c>
      <c r="AQ72" s="877"/>
      <c r="AR72" s="877"/>
      <c r="AS72" s="877"/>
      <c r="AT72" s="877"/>
      <c r="AU72" s="877" t="s">
        <v>517</v>
      </c>
      <c r="AV72" s="877"/>
      <c r="AW72" s="877"/>
      <c r="AX72" s="877"/>
      <c r="AY72" s="877"/>
      <c r="AZ72" s="925"/>
      <c r="BA72" s="925"/>
      <c r="BB72" s="925"/>
      <c r="BC72" s="925"/>
      <c r="BD72" s="926"/>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21" t="s">
        <v>591</v>
      </c>
      <c r="C73" s="922"/>
      <c r="D73" s="922"/>
      <c r="E73" s="922"/>
      <c r="F73" s="922"/>
      <c r="G73" s="922"/>
      <c r="H73" s="922"/>
      <c r="I73" s="922"/>
      <c r="J73" s="922"/>
      <c r="K73" s="922"/>
      <c r="L73" s="922"/>
      <c r="M73" s="922"/>
      <c r="N73" s="922"/>
      <c r="O73" s="922"/>
      <c r="P73" s="923"/>
      <c r="Q73" s="924">
        <v>1007</v>
      </c>
      <c r="R73" s="877"/>
      <c r="S73" s="877"/>
      <c r="T73" s="877"/>
      <c r="U73" s="877"/>
      <c r="V73" s="877">
        <v>796</v>
      </c>
      <c r="W73" s="877"/>
      <c r="X73" s="877"/>
      <c r="Y73" s="877"/>
      <c r="Z73" s="877"/>
      <c r="AA73" s="877">
        <v>211</v>
      </c>
      <c r="AB73" s="877"/>
      <c r="AC73" s="877"/>
      <c r="AD73" s="877"/>
      <c r="AE73" s="877"/>
      <c r="AF73" s="877">
        <v>211</v>
      </c>
      <c r="AG73" s="877"/>
      <c r="AH73" s="877"/>
      <c r="AI73" s="877"/>
      <c r="AJ73" s="877"/>
      <c r="AK73" s="877" t="s">
        <v>517</v>
      </c>
      <c r="AL73" s="877"/>
      <c r="AM73" s="877"/>
      <c r="AN73" s="877"/>
      <c r="AO73" s="877"/>
      <c r="AP73" s="877" t="s">
        <v>517</v>
      </c>
      <c r="AQ73" s="877"/>
      <c r="AR73" s="877"/>
      <c r="AS73" s="877"/>
      <c r="AT73" s="877"/>
      <c r="AU73" s="877" t="s">
        <v>517</v>
      </c>
      <c r="AV73" s="877"/>
      <c r="AW73" s="877"/>
      <c r="AX73" s="877"/>
      <c r="AY73" s="877"/>
      <c r="AZ73" s="925"/>
      <c r="BA73" s="925"/>
      <c r="BB73" s="925"/>
      <c r="BC73" s="925"/>
      <c r="BD73" s="926"/>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21" t="s">
        <v>592</v>
      </c>
      <c r="C74" s="922"/>
      <c r="D74" s="922"/>
      <c r="E74" s="922"/>
      <c r="F74" s="922"/>
      <c r="G74" s="922"/>
      <c r="H74" s="922"/>
      <c r="I74" s="922"/>
      <c r="J74" s="922"/>
      <c r="K74" s="922"/>
      <c r="L74" s="922"/>
      <c r="M74" s="922"/>
      <c r="N74" s="922"/>
      <c r="O74" s="922"/>
      <c r="P74" s="923"/>
      <c r="Q74" s="924">
        <v>370736</v>
      </c>
      <c r="R74" s="877"/>
      <c r="S74" s="877"/>
      <c r="T74" s="877"/>
      <c r="U74" s="877"/>
      <c r="V74" s="877">
        <v>364587</v>
      </c>
      <c r="W74" s="877"/>
      <c r="X74" s="877"/>
      <c r="Y74" s="877"/>
      <c r="Z74" s="877"/>
      <c r="AA74" s="877">
        <v>6149</v>
      </c>
      <c r="AB74" s="877"/>
      <c r="AC74" s="877"/>
      <c r="AD74" s="877"/>
      <c r="AE74" s="877"/>
      <c r="AF74" s="877">
        <v>6149</v>
      </c>
      <c r="AG74" s="877"/>
      <c r="AH74" s="877"/>
      <c r="AI74" s="877"/>
      <c r="AJ74" s="877"/>
      <c r="AK74" s="877">
        <v>0</v>
      </c>
      <c r="AL74" s="877"/>
      <c r="AM74" s="877"/>
      <c r="AN74" s="877"/>
      <c r="AO74" s="877"/>
      <c r="AP74" s="877" t="s">
        <v>517</v>
      </c>
      <c r="AQ74" s="877"/>
      <c r="AR74" s="877"/>
      <c r="AS74" s="877"/>
      <c r="AT74" s="877"/>
      <c r="AU74" s="877" t="s">
        <v>517</v>
      </c>
      <c r="AV74" s="877"/>
      <c r="AW74" s="877"/>
      <c r="AX74" s="877"/>
      <c r="AY74" s="877"/>
      <c r="AZ74" s="925"/>
      <c r="BA74" s="925"/>
      <c r="BB74" s="925"/>
      <c r="BC74" s="925"/>
      <c r="BD74" s="926"/>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21" t="s">
        <v>593</v>
      </c>
      <c r="C75" s="922"/>
      <c r="D75" s="922"/>
      <c r="E75" s="922"/>
      <c r="F75" s="922"/>
      <c r="G75" s="922"/>
      <c r="H75" s="922"/>
      <c r="I75" s="922"/>
      <c r="J75" s="922"/>
      <c r="K75" s="922"/>
      <c r="L75" s="922"/>
      <c r="M75" s="922"/>
      <c r="N75" s="922"/>
      <c r="O75" s="922"/>
      <c r="P75" s="923"/>
      <c r="Q75" s="927">
        <v>2541</v>
      </c>
      <c r="R75" s="928"/>
      <c r="S75" s="928"/>
      <c r="T75" s="928"/>
      <c r="U75" s="876"/>
      <c r="V75" s="929">
        <v>2540</v>
      </c>
      <c r="W75" s="928"/>
      <c r="X75" s="928"/>
      <c r="Y75" s="928"/>
      <c r="Z75" s="876"/>
      <c r="AA75" s="929">
        <v>1</v>
      </c>
      <c r="AB75" s="928"/>
      <c r="AC75" s="928"/>
      <c r="AD75" s="928"/>
      <c r="AE75" s="876"/>
      <c r="AF75" s="929">
        <v>1</v>
      </c>
      <c r="AG75" s="928"/>
      <c r="AH75" s="928"/>
      <c r="AI75" s="928"/>
      <c r="AJ75" s="876"/>
      <c r="AK75" s="929" t="s">
        <v>517</v>
      </c>
      <c r="AL75" s="928"/>
      <c r="AM75" s="928"/>
      <c r="AN75" s="928"/>
      <c r="AO75" s="876"/>
      <c r="AP75" s="929" t="s">
        <v>517</v>
      </c>
      <c r="AQ75" s="928"/>
      <c r="AR75" s="928"/>
      <c r="AS75" s="928"/>
      <c r="AT75" s="876"/>
      <c r="AU75" s="929" t="s">
        <v>517</v>
      </c>
      <c r="AV75" s="928"/>
      <c r="AW75" s="928"/>
      <c r="AX75" s="928"/>
      <c r="AY75" s="876"/>
      <c r="AZ75" s="925"/>
      <c r="BA75" s="925"/>
      <c r="BB75" s="925"/>
      <c r="BC75" s="925"/>
      <c r="BD75" s="926"/>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21"/>
      <c r="C76" s="922"/>
      <c r="D76" s="922"/>
      <c r="E76" s="922"/>
      <c r="F76" s="922"/>
      <c r="G76" s="922"/>
      <c r="H76" s="922"/>
      <c r="I76" s="922"/>
      <c r="J76" s="922"/>
      <c r="K76" s="922"/>
      <c r="L76" s="922"/>
      <c r="M76" s="922"/>
      <c r="N76" s="922"/>
      <c r="O76" s="922"/>
      <c r="P76" s="923"/>
      <c r="Q76" s="927"/>
      <c r="R76" s="928"/>
      <c r="S76" s="928"/>
      <c r="T76" s="928"/>
      <c r="U76" s="876"/>
      <c r="V76" s="929"/>
      <c r="W76" s="928"/>
      <c r="X76" s="928"/>
      <c r="Y76" s="928"/>
      <c r="Z76" s="876"/>
      <c r="AA76" s="929"/>
      <c r="AB76" s="928"/>
      <c r="AC76" s="928"/>
      <c r="AD76" s="928"/>
      <c r="AE76" s="876"/>
      <c r="AF76" s="929"/>
      <c r="AG76" s="928"/>
      <c r="AH76" s="928"/>
      <c r="AI76" s="928"/>
      <c r="AJ76" s="876"/>
      <c r="AK76" s="929"/>
      <c r="AL76" s="928"/>
      <c r="AM76" s="928"/>
      <c r="AN76" s="928"/>
      <c r="AO76" s="876"/>
      <c r="AP76" s="929"/>
      <c r="AQ76" s="928"/>
      <c r="AR76" s="928"/>
      <c r="AS76" s="928"/>
      <c r="AT76" s="876"/>
      <c r="AU76" s="929"/>
      <c r="AV76" s="928"/>
      <c r="AW76" s="928"/>
      <c r="AX76" s="928"/>
      <c r="AY76" s="876"/>
      <c r="AZ76" s="925"/>
      <c r="BA76" s="925"/>
      <c r="BB76" s="925"/>
      <c r="BC76" s="925"/>
      <c r="BD76" s="926"/>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21"/>
      <c r="C77" s="922"/>
      <c r="D77" s="922"/>
      <c r="E77" s="922"/>
      <c r="F77" s="922"/>
      <c r="G77" s="922"/>
      <c r="H77" s="922"/>
      <c r="I77" s="922"/>
      <c r="J77" s="922"/>
      <c r="K77" s="922"/>
      <c r="L77" s="922"/>
      <c r="M77" s="922"/>
      <c r="N77" s="922"/>
      <c r="O77" s="922"/>
      <c r="P77" s="923"/>
      <c r="Q77" s="927"/>
      <c r="R77" s="928"/>
      <c r="S77" s="928"/>
      <c r="T77" s="928"/>
      <c r="U77" s="876"/>
      <c r="V77" s="929"/>
      <c r="W77" s="928"/>
      <c r="X77" s="928"/>
      <c r="Y77" s="928"/>
      <c r="Z77" s="876"/>
      <c r="AA77" s="929"/>
      <c r="AB77" s="928"/>
      <c r="AC77" s="928"/>
      <c r="AD77" s="928"/>
      <c r="AE77" s="876"/>
      <c r="AF77" s="929"/>
      <c r="AG77" s="928"/>
      <c r="AH77" s="928"/>
      <c r="AI77" s="928"/>
      <c r="AJ77" s="876"/>
      <c r="AK77" s="929"/>
      <c r="AL77" s="928"/>
      <c r="AM77" s="928"/>
      <c r="AN77" s="928"/>
      <c r="AO77" s="876"/>
      <c r="AP77" s="929"/>
      <c r="AQ77" s="928"/>
      <c r="AR77" s="928"/>
      <c r="AS77" s="928"/>
      <c r="AT77" s="876"/>
      <c r="AU77" s="929"/>
      <c r="AV77" s="928"/>
      <c r="AW77" s="928"/>
      <c r="AX77" s="928"/>
      <c r="AY77" s="876"/>
      <c r="AZ77" s="925"/>
      <c r="BA77" s="925"/>
      <c r="BB77" s="925"/>
      <c r="BC77" s="925"/>
      <c r="BD77" s="926"/>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21"/>
      <c r="C78" s="922"/>
      <c r="D78" s="922"/>
      <c r="E78" s="922"/>
      <c r="F78" s="922"/>
      <c r="G78" s="922"/>
      <c r="H78" s="922"/>
      <c r="I78" s="922"/>
      <c r="J78" s="922"/>
      <c r="K78" s="922"/>
      <c r="L78" s="922"/>
      <c r="M78" s="922"/>
      <c r="N78" s="922"/>
      <c r="O78" s="922"/>
      <c r="P78" s="923"/>
      <c r="Q78" s="924"/>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5"/>
      <c r="BA78" s="925"/>
      <c r="BB78" s="925"/>
      <c r="BC78" s="925"/>
      <c r="BD78" s="926"/>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21"/>
      <c r="C79" s="922"/>
      <c r="D79" s="922"/>
      <c r="E79" s="922"/>
      <c r="F79" s="922"/>
      <c r="G79" s="922"/>
      <c r="H79" s="922"/>
      <c r="I79" s="922"/>
      <c r="J79" s="922"/>
      <c r="K79" s="922"/>
      <c r="L79" s="922"/>
      <c r="M79" s="922"/>
      <c r="N79" s="922"/>
      <c r="O79" s="922"/>
      <c r="P79" s="923"/>
      <c r="Q79" s="924"/>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5"/>
      <c r="BA79" s="925"/>
      <c r="BB79" s="925"/>
      <c r="BC79" s="925"/>
      <c r="BD79" s="926"/>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21"/>
      <c r="C80" s="922"/>
      <c r="D80" s="922"/>
      <c r="E80" s="922"/>
      <c r="F80" s="922"/>
      <c r="G80" s="922"/>
      <c r="H80" s="922"/>
      <c r="I80" s="922"/>
      <c r="J80" s="922"/>
      <c r="K80" s="922"/>
      <c r="L80" s="922"/>
      <c r="M80" s="922"/>
      <c r="N80" s="922"/>
      <c r="O80" s="922"/>
      <c r="P80" s="923"/>
      <c r="Q80" s="924"/>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5"/>
      <c r="BA80" s="925"/>
      <c r="BB80" s="925"/>
      <c r="BC80" s="925"/>
      <c r="BD80" s="926"/>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21"/>
      <c r="C81" s="922"/>
      <c r="D81" s="922"/>
      <c r="E81" s="922"/>
      <c r="F81" s="922"/>
      <c r="G81" s="922"/>
      <c r="H81" s="922"/>
      <c r="I81" s="922"/>
      <c r="J81" s="922"/>
      <c r="K81" s="922"/>
      <c r="L81" s="922"/>
      <c r="M81" s="922"/>
      <c r="N81" s="922"/>
      <c r="O81" s="922"/>
      <c r="P81" s="923"/>
      <c r="Q81" s="924"/>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5"/>
      <c r="BA81" s="925"/>
      <c r="BB81" s="925"/>
      <c r="BC81" s="925"/>
      <c r="BD81" s="926"/>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21"/>
      <c r="C82" s="922"/>
      <c r="D82" s="922"/>
      <c r="E82" s="922"/>
      <c r="F82" s="922"/>
      <c r="G82" s="922"/>
      <c r="H82" s="922"/>
      <c r="I82" s="922"/>
      <c r="J82" s="922"/>
      <c r="K82" s="922"/>
      <c r="L82" s="922"/>
      <c r="M82" s="922"/>
      <c r="N82" s="922"/>
      <c r="O82" s="922"/>
      <c r="P82" s="923"/>
      <c r="Q82" s="924"/>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5"/>
      <c r="BA82" s="925"/>
      <c r="BB82" s="925"/>
      <c r="BC82" s="925"/>
      <c r="BD82" s="926"/>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21"/>
      <c r="C83" s="922"/>
      <c r="D83" s="922"/>
      <c r="E83" s="922"/>
      <c r="F83" s="922"/>
      <c r="G83" s="922"/>
      <c r="H83" s="922"/>
      <c r="I83" s="922"/>
      <c r="J83" s="922"/>
      <c r="K83" s="922"/>
      <c r="L83" s="922"/>
      <c r="M83" s="922"/>
      <c r="N83" s="922"/>
      <c r="O83" s="922"/>
      <c r="P83" s="923"/>
      <c r="Q83" s="924"/>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5"/>
      <c r="BA83" s="925"/>
      <c r="BB83" s="925"/>
      <c r="BC83" s="925"/>
      <c r="BD83" s="926"/>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21"/>
      <c r="C84" s="922"/>
      <c r="D84" s="922"/>
      <c r="E84" s="922"/>
      <c r="F84" s="922"/>
      <c r="G84" s="922"/>
      <c r="H84" s="922"/>
      <c r="I84" s="922"/>
      <c r="J84" s="922"/>
      <c r="K84" s="922"/>
      <c r="L84" s="922"/>
      <c r="M84" s="922"/>
      <c r="N84" s="922"/>
      <c r="O84" s="922"/>
      <c r="P84" s="923"/>
      <c r="Q84" s="924"/>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5"/>
      <c r="BA84" s="925"/>
      <c r="BB84" s="925"/>
      <c r="BC84" s="925"/>
      <c r="BD84" s="926"/>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21"/>
      <c r="C85" s="922"/>
      <c r="D85" s="922"/>
      <c r="E85" s="922"/>
      <c r="F85" s="922"/>
      <c r="G85" s="922"/>
      <c r="H85" s="922"/>
      <c r="I85" s="922"/>
      <c r="J85" s="922"/>
      <c r="K85" s="922"/>
      <c r="L85" s="922"/>
      <c r="M85" s="922"/>
      <c r="N85" s="922"/>
      <c r="O85" s="922"/>
      <c r="P85" s="923"/>
      <c r="Q85" s="924"/>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5"/>
      <c r="BA85" s="925"/>
      <c r="BB85" s="925"/>
      <c r="BC85" s="925"/>
      <c r="BD85" s="926"/>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21"/>
      <c r="C86" s="922"/>
      <c r="D86" s="922"/>
      <c r="E86" s="922"/>
      <c r="F86" s="922"/>
      <c r="G86" s="922"/>
      <c r="H86" s="922"/>
      <c r="I86" s="922"/>
      <c r="J86" s="922"/>
      <c r="K86" s="922"/>
      <c r="L86" s="922"/>
      <c r="M86" s="922"/>
      <c r="N86" s="922"/>
      <c r="O86" s="922"/>
      <c r="P86" s="923"/>
      <c r="Q86" s="924"/>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5"/>
      <c r="BA86" s="925"/>
      <c r="BB86" s="925"/>
      <c r="BC86" s="925"/>
      <c r="BD86" s="926"/>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388</v>
      </c>
      <c r="B88" s="836" t="s">
        <v>420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6609</v>
      </c>
      <c r="AG88" s="888"/>
      <c r="AH88" s="888"/>
      <c r="AI88" s="888"/>
      <c r="AJ88" s="888"/>
      <c r="AK88" s="885"/>
      <c r="AL88" s="885"/>
      <c r="AM88" s="885"/>
      <c r="AN88" s="885"/>
      <c r="AO88" s="885"/>
      <c r="AP88" s="888">
        <v>4839</v>
      </c>
      <c r="AQ88" s="888"/>
      <c r="AR88" s="888"/>
      <c r="AS88" s="888"/>
      <c r="AT88" s="888"/>
      <c r="AU88" s="888">
        <v>1800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421</v>
      </c>
      <c r="BS102" s="837"/>
      <c r="BT102" s="837"/>
      <c r="BU102" s="837"/>
      <c r="BV102" s="837"/>
      <c r="BW102" s="837"/>
      <c r="BX102" s="837"/>
      <c r="BY102" s="837"/>
      <c r="BZ102" s="837"/>
      <c r="CA102" s="837"/>
      <c r="CB102" s="837"/>
      <c r="CC102" s="837"/>
      <c r="CD102" s="837"/>
      <c r="CE102" s="837"/>
      <c r="CF102" s="837"/>
      <c r="CG102" s="838"/>
      <c r="CH102" s="937"/>
      <c r="CI102" s="938"/>
      <c r="CJ102" s="938"/>
      <c r="CK102" s="938"/>
      <c r="CL102" s="939"/>
      <c r="CM102" s="937"/>
      <c r="CN102" s="938"/>
      <c r="CO102" s="938"/>
      <c r="CP102" s="938"/>
      <c r="CQ102" s="939"/>
      <c r="CR102" s="940">
        <v>42</v>
      </c>
      <c r="CS102" s="896"/>
      <c r="CT102" s="896"/>
      <c r="CU102" s="896"/>
      <c r="CV102" s="941"/>
      <c r="CW102" s="940">
        <v>110</v>
      </c>
      <c r="CX102" s="896"/>
      <c r="CY102" s="896"/>
      <c r="CZ102" s="896"/>
      <c r="DA102" s="941"/>
      <c r="DB102" s="940" t="s">
        <v>517</v>
      </c>
      <c r="DC102" s="896"/>
      <c r="DD102" s="896"/>
      <c r="DE102" s="896"/>
      <c r="DF102" s="941"/>
      <c r="DG102" s="940" t="s">
        <v>517</v>
      </c>
      <c r="DH102" s="896"/>
      <c r="DI102" s="896"/>
      <c r="DJ102" s="896"/>
      <c r="DK102" s="941"/>
      <c r="DL102" s="940" t="s">
        <v>517</v>
      </c>
      <c r="DM102" s="896"/>
      <c r="DN102" s="896"/>
      <c r="DO102" s="896"/>
      <c r="DP102" s="941"/>
      <c r="DQ102" s="940" t="s">
        <v>517</v>
      </c>
      <c r="DR102" s="896"/>
      <c r="DS102" s="896"/>
      <c r="DT102" s="896"/>
      <c r="DU102" s="941"/>
      <c r="DV102" s="964"/>
      <c r="DW102" s="965"/>
      <c r="DX102" s="965"/>
      <c r="DY102" s="965"/>
      <c r="DZ102" s="966"/>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7" customFormat="1" ht="26.25" customHeight="1" x14ac:dyDescent="0.2">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305</v>
      </c>
      <c r="AG109" s="943"/>
      <c r="AH109" s="943"/>
      <c r="AI109" s="943"/>
      <c r="AJ109" s="944"/>
      <c r="AK109" s="942" t="s">
        <v>304</v>
      </c>
      <c r="AL109" s="943"/>
      <c r="AM109" s="943"/>
      <c r="AN109" s="943"/>
      <c r="AO109" s="944"/>
      <c r="AP109" s="942" t="s">
        <v>430</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305</v>
      </c>
      <c r="BW109" s="943"/>
      <c r="BX109" s="943"/>
      <c r="BY109" s="943"/>
      <c r="BZ109" s="944"/>
      <c r="CA109" s="942" t="s">
        <v>304</v>
      </c>
      <c r="CB109" s="943"/>
      <c r="CC109" s="943"/>
      <c r="CD109" s="943"/>
      <c r="CE109" s="944"/>
      <c r="CF109" s="963" t="s">
        <v>430</v>
      </c>
      <c r="CG109" s="963"/>
      <c r="CH109" s="963"/>
      <c r="CI109" s="963"/>
      <c r="CJ109" s="963"/>
      <c r="CK109" s="942" t="s">
        <v>431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305</v>
      </c>
      <c r="DM109" s="943"/>
      <c r="DN109" s="943"/>
      <c r="DO109" s="943"/>
      <c r="DP109" s="944"/>
      <c r="DQ109" s="942" t="s">
        <v>304</v>
      </c>
      <c r="DR109" s="943"/>
      <c r="DS109" s="943"/>
      <c r="DT109" s="943"/>
      <c r="DU109" s="944"/>
      <c r="DV109" s="942" t="s">
        <v>430</v>
      </c>
      <c r="DW109" s="943"/>
      <c r="DX109" s="943"/>
      <c r="DY109" s="943"/>
      <c r="DZ109" s="945"/>
    </row>
    <row r="110" spans="1:131" s="247" customFormat="1" ht="26.25" customHeight="1" x14ac:dyDescent="0.2">
      <c r="A110" s="946" t="s">
        <v>432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1166060</v>
      </c>
      <c r="AB110" s="950"/>
      <c r="AC110" s="950"/>
      <c r="AD110" s="950"/>
      <c r="AE110" s="951"/>
      <c r="AF110" s="952">
        <v>1267024</v>
      </c>
      <c r="AG110" s="950"/>
      <c r="AH110" s="950"/>
      <c r="AI110" s="950"/>
      <c r="AJ110" s="951"/>
      <c r="AK110" s="952">
        <v>1335059</v>
      </c>
      <c r="AL110" s="950"/>
      <c r="AM110" s="950"/>
      <c r="AN110" s="950"/>
      <c r="AO110" s="951"/>
      <c r="AP110" s="953">
        <v>13.2</v>
      </c>
      <c r="AQ110" s="954"/>
      <c r="AR110" s="954"/>
      <c r="AS110" s="954"/>
      <c r="AT110" s="955"/>
      <c r="AU110" s="956" t="s">
        <v>73</v>
      </c>
      <c r="AV110" s="957"/>
      <c r="AW110" s="957"/>
      <c r="AX110" s="957"/>
      <c r="AY110" s="957"/>
      <c r="AZ110" s="998" t="s">
        <v>433</v>
      </c>
      <c r="BA110" s="947"/>
      <c r="BB110" s="947"/>
      <c r="BC110" s="947"/>
      <c r="BD110" s="947"/>
      <c r="BE110" s="947"/>
      <c r="BF110" s="947"/>
      <c r="BG110" s="947"/>
      <c r="BH110" s="947"/>
      <c r="BI110" s="947"/>
      <c r="BJ110" s="947"/>
      <c r="BK110" s="947"/>
      <c r="BL110" s="947"/>
      <c r="BM110" s="947"/>
      <c r="BN110" s="947"/>
      <c r="BO110" s="947"/>
      <c r="BP110" s="948"/>
      <c r="BQ110" s="984">
        <v>15300978</v>
      </c>
      <c r="BR110" s="985"/>
      <c r="BS110" s="985"/>
      <c r="BT110" s="985"/>
      <c r="BU110" s="985"/>
      <c r="BV110" s="985">
        <v>15848466</v>
      </c>
      <c r="BW110" s="985"/>
      <c r="BX110" s="985"/>
      <c r="BY110" s="985"/>
      <c r="BZ110" s="985"/>
      <c r="CA110" s="985">
        <v>16354618</v>
      </c>
      <c r="CB110" s="985"/>
      <c r="CC110" s="985"/>
      <c r="CD110" s="985"/>
      <c r="CE110" s="985"/>
      <c r="CF110" s="999">
        <v>161.19999999999999</v>
      </c>
      <c r="CG110" s="1000"/>
      <c r="CH110" s="1000"/>
      <c r="CI110" s="1000"/>
      <c r="CJ110" s="1000"/>
      <c r="CK110" s="1001" t="s">
        <v>434</v>
      </c>
      <c r="CL110" s="1002"/>
      <c r="CM110" s="981" t="s">
        <v>435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436</v>
      </c>
      <c r="DH110" s="985"/>
      <c r="DI110" s="985"/>
      <c r="DJ110" s="985"/>
      <c r="DK110" s="985"/>
      <c r="DL110" s="985" t="s">
        <v>436</v>
      </c>
      <c r="DM110" s="985"/>
      <c r="DN110" s="985"/>
      <c r="DO110" s="985"/>
      <c r="DP110" s="985"/>
      <c r="DQ110" s="985" t="s">
        <v>437</v>
      </c>
      <c r="DR110" s="985"/>
      <c r="DS110" s="985"/>
      <c r="DT110" s="985"/>
      <c r="DU110" s="985"/>
      <c r="DV110" s="986" t="s">
        <v>231</v>
      </c>
      <c r="DW110" s="986"/>
      <c r="DX110" s="986"/>
      <c r="DY110" s="986"/>
      <c r="DZ110" s="987"/>
    </row>
    <row r="111" spans="1:131" s="247" customFormat="1" ht="26.25" customHeight="1" x14ac:dyDescent="0.2">
      <c r="A111" s="988" t="s">
        <v>438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436</v>
      </c>
      <c r="AB111" s="992"/>
      <c r="AC111" s="992"/>
      <c r="AD111" s="992"/>
      <c r="AE111" s="993"/>
      <c r="AF111" s="994" t="s">
        <v>439</v>
      </c>
      <c r="AG111" s="992"/>
      <c r="AH111" s="992"/>
      <c r="AI111" s="992"/>
      <c r="AJ111" s="993"/>
      <c r="AK111" s="994" t="s">
        <v>436</v>
      </c>
      <c r="AL111" s="992"/>
      <c r="AM111" s="992"/>
      <c r="AN111" s="992"/>
      <c r="AO111" s="993"/>
      <c r="AP111" s="995" t="s">
        <v>440</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v>395094</v>
      </c>
      <c r="BR111" s="978"/>
      <c r="BS111" s="978"/>
      <c r="BT111" s="978"/>
      <c r="BU111" s="978"/>
      <c r="BV111" s="978">
        <v>72318</v>
      </c>
      <c r="BW111" s="978"/>
      <c r="BX111" s="978"/>
      <c r="BY111" s="978"/>
      <c r="BZ111" s="978"/>
      <c r="CA111" s="978">
        <v>28443</v>
      </c>
      <c r="CB111" s="978"/>
      <c r="CC111" s="978"/>
      <c r="CD111" s="978"/>
      <c r="CE111" s="978"/>
      <c r="CF111" s="972">
        <v>0.3</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440</v>
      </c>
      <c r="DH111" s="978"/>
      <c r="DI111" s="978"/>
      <c r="DJ111" s="978"/>
      <c r="DK111" s="978"/>
      <c r="DL111" s="978" t="s">
        <v>443</v>
      </c>
      <c r="DM111" s="978"/>
      <c r="DN111" s="978"/>
      <c r="DO111" s="978"/>
      <c r="DP111" s="978"/>
      <c r="DQ111" s="978" t="s">
        <v>231</v>
      </c>
      <c r="DR111" s="978"/>
      <c r="DS111" s="978"/>
      <c r="DT111" s="978"/>
      <c r="DU111" s="978"/>
      <c r="DV111" s="979" t="s">
        <v>444</v>
      </c>
      <c r="DW111" s="979"/>
      <c r="DX111" s="979"/>
      <c r="DY111" s="979"/>
      <c r="DZ111" s="980"/>
    </row>
    <row r="112" spans="1:131" s="247" customFormat="1" ht="26.25" customHeight="1" x14ac:dyDescent="0.2">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231</v>
      </c>
      <c r="AB112" s="1017"/>
      <c r="AC112" s="1017"/>
      <c r="AD112" s="1017"/>
      <c r="AE112" s="1018"/>
      <c r="AF112" s="1019" t="s">
        <v>439</v>
      </c>
      <c r="AG112" s="1017"/>
      <c r="AH112" s="1017"/>
      <c r="AI112" s="1017"/>
      <c r="AJ112" s="1018"/>
      <c r="AK112" s="1019" t="s">
        <v>437</v>
      </c>
      <c r="AL112" s="1017"/>
      <c r="AM112" s="1017"/>
      <c r="AN112" s="1017"/>
      <c r="AO112" s="1018"/>
      <c r="AP112" s="1020" t="s">
        <v>440</v>
      </c>
      <c r="AQ112" s="1021"/>
      <c r="AR112" s="1021"/>
      <c r="AS112" s="1021"/>
      <c r="AT112" s="1022"/>
      <c r="AU112" s="958"/>
      <c r="AV112" s="959"/>
      <c r="AW112" s="959"/>
      <c r="AX112" s="959"/>
      <c r="AY112" s="959"/>
      <c r="AZ112" s="1007" t="s">
        <v>447</v>
      </c>
      <c r="BA112" s="1008"/>
      <c r="BB112" s="1008"/>
      <c r="BC112" s="1008"/>
      <c r="BD112" s="1008"/>
      <c r="BE112" s="1008"/>
      <c r="BF112" s="1008"/>
      <c r="BG112" s="1008"/>
      <c r="BH112" s="1008"/>
      <c r="BI112" s="1008"/>
      <c r="BJ112" s="1008"/>
      <c r="BK112" s="1008"/>
      <c r="BL112" s="1008"/>
      <c r="BM112" s="1008"/>
      <c r="BN112" s="1008"/>
      <c r="BO112" s="1008"/>
      <c r="BP112" s="1009"/>
      <c r="BQ112" s="977">
        <v>7162889</v>
      </c>
      <c r="BR112" s="978"/>
      <c r="BS112" s="978"/>
      <c r="BT112" s="978"/>
      <c r="BU112" s="978"/>
      <c r="BV112" s="978">
        <v>7455567</v>
      </c>
      <c r="BW112" s="978"/>
      <c r="BX112" s="978"/>
      <c r="BY112" s="978"/>
      <c r="BZ112" s="978"/>
      <c r="CA112" s="978">
        <v>8144244</v>
      </c>
      <c r="CB112" s="978"/>
      <c r="CC112" s="978"/>
      <c r="CD112" s="978"/>
      <c r="CE112" s="978"/>
      <c r="CF112" s="972">
        <v>80.3</v>
      </c>
      <c r="CG112" s="973"/>
      <c r="CH112" s="973"/>
      <c r="CI112" s="973"/>
      <c r="CJ112" s="973"/>
      <c r="CK112" s="1003"/>
      <c r="CL112" s="1004"/>
      <c r="CM112" s="974" t="s">
        <v>448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443</v>
      </c>
      <c r="DH112" s="978"/>
      <c r="DI112" s="978"/>
      <c r="DJ112" s="978"/>
      <c r="DK112" s="978"/>
      <c r="DL112" s="978" t="s">
        <v>436</v>
      </c>
      <c r="DM112" s="978"/>
      <c r="DN112" s="978"/>
      <c r="DO112" s="978"/>
      <c r="DP112" s="978"/>
      <c r="DQ112" s="978" t="s">
        <v>231</v>
      </c>
      <c r="DR112" s="978"/>
      <c r="DS112" s="978"/>
      <c r="DT112" s="978"/>
      <c r="DU112" s="978"/>
      <c r="DV112" s="979" t="s">
        <v>436</v>
      </c>
      <c r="DW112" s="979"/>
      <c r="DX112" s="979"/>
      <c r="DY112" s="979"/>
      <c r="DZ112" s="980"/>
    </row>
    <row r="113" spans="1:130" s="247" customFormat="1" ht="26.25" customHeight="1" x14ac:dyDescent="0.2">
      <c r="A113" s="1012"/>
      <c r="B113" s="1013"/>
      <c r="C113" s="1008" t="s">
        <v>449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678743</v>
      </c>
      <c r="AB113" s="992"/>
      <c r="AC113" s="992"/>
      <c r="AD113" s="992"/>
      <c r="AE113" s="993"/>
      <c r="AF113" s="994">
        <v>718527</v>
      </c>
      <c r="AG113" s="992"/>
      <c r="AH113" s="992"/>
      <c r="AI113" s="992"/>
      <c r="AJ113" s="993"/>
      <c r="AK113" s="994">
        <v>718149</v>
      </c>
      <c r="AL113" s="992"/>
      <c r="AM113" s="992"/>
      <c r="AN113" s="992"/>
      <c r="AO113" s="993"/>
      <c r="AP113" s="995">
        <v>7.1</v>
      </c>
      <c r="AQ113" s="996"/>
      <c r="AR113" s="996"/>
      <c r="AS113" s="996"/>
      <c r="AT113" s="997"/>
      <c r="AU113" s="958"/>
      <c r="AV113" s="959"/>
      <c r="AW113" s="959"/>
      <c r="AX113" s="959"/>
      <c r="AY113" s="959"/>
      <c r="AZ113" s="1007" t="s">
        <v>450</v>
      </c>
      <c r="BA113" s="1008"/>
      <c r="BB113" s="1008"/>
      <c r="BC113" s="1008"/>
      <c r="BD113" s="1008"/>
      <c r="BE113" s="1008"/>
      <c r="BF113" s="1008"/>
      <c r="BG113" s="1008"/>
      <c r="BH113" s="1008"/>
      <c r="BI113" s="1008"/>
      <c r="BJ113" s="1008"/>
      <c r="BK113" s="1008"/>
      <c r="BL113" s="1008"/>
      <c r="BM113" s="1008"/>
      <c r="BN113" s="1008"/>
      <c r="BO113" s="1008"/>
      <c r="BP113" s="1009"/>
      <c r="BQ113" s="977">
        <v>2031089</v>
      </c>
      <c r="BR113" s="978"/>
      <c r="BS113" s="978"/>
      <c r="BT113" s="978"/>
      <c r="BU113" s="978"/>
      <c r="BV113" s="978">
        <v>1947329</v>
      </c>
      <c r="BW113" s="978"/>
      <c r="BX113" s="978"/>
      <c r="BY113" s="978"/>
      <c r="BZ113" s="978"/>
      <c r="CA113" s="978">
        <v>1800238</v>
      </c>
      <c r="CB113" s="978"/>
      <c r="CC113" s="978"/>
      <c r="CD113" s="978"/>
      <c r="CE113" s="978"/>
      <c r="CF113" s="972">
        <v>17.7</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444</v>
      </c>
      <c r="DH113" s="1017"/>
      <c r="DI113" s="1017"/>
      <c r="DJ113" s="1017"/>
      <c r="DK113" s="1018"/>
      <c r="DL113" s="1019" t="s">
        <v>231</v>
      </c>
      <c r="DM113" s="1017"/>
      <c r="DN113" s="1017"/>
      <c r="DO113" s="1017"/>
      <c r="DP113" s="1018"/>
      <c r="DQ113" s="1019" t="s">
        <v>437</v>
      </c>
      <c r="DR113" s="1017"/>
      <c r="DS113" s="1017"/>
      <c r="DT113" s="1017"/>
      <c r="DU113" s="1018"/>
      <c r="DV113" s="1020" t="s">
        <v>436</v>
      </c>
      <c r="DW113" s="1021"/>
      <c r="DX113" s="1021"/>
      <c r="DY113" s="1021"/>
      <c r="DZ113" s="1022"/>
    </row>
    <row r="114" spans="1:130" s="247" customFormat="1" ht="26.25" customHeight="1" x14ac:dyDescent="0.2">
      <c r="A114" s="1012"/>
      <c r="B114" s="1013"/>
      <c r="C114" s="1008" t="s">
        <v>452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92192</v>
      </c>
      <c r="AB114" s="1017"/>
      <c r="AC114" s="1017"/>
      <c r="AD114" s="1017"/>
      <c r="AE114" s="1018"/>
      <c r="AF114" s="1019">
        <v>121963</v>
      </c>
      <c r="AG114" s="1017"/>
      <c r="AH114" s="1017"/>
      <c r="AI114" s="1017"/>
      <c r="AJ114" s="1018"/>
      <c r="AK114" s="1019">
        <v>155388</v>
      </c>
      <c r="AL114" s="1017"/>
      <c r="AM114" s="1017"/>
      <c r="AN114" s="1017"/>
      <c r="AO114" s="1018"/>
      <c r="AP114" s="1020">
        <v>1.5</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2127402</v>
      </c>
      <c r="BR114" s="978"/>
      <c r="BS114" s="978"/>
      <c r="BT114" s="978"/>
      <c r="BU114" s="978"/>
      <c r="BV114" s="978">
        <v>1981577</v>
      </c>
      <c r="BW114" s="978"/>
      <c r="BX114" s="978"/>
      <c r="BY114" s="978"/>
      <c r="BZ114" s="978"/>
      <c r="CA114" s="978">
        <v>1885189</v>
      </c>
      <c r="CB114" s="978"/>
      <c r="CC114" s="978"/>
      <c r="CD114" s="978"/>
      <c r="CE114" s="978"/>
      <c r="CF114" s="972">
        <v>18.600000000000001</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231</v>
      </c>
      <c r="DH114" s="1017"/>
      <c r="DI114" s="1017"/>
      <c r="DJ114" s="1017"/>
      <c r="DK114" s="1018"/>
      <c r="DL114" s="1019" t="s">
        <v>440</v>
      </c>
      <c r="DM114" s="1017"/>
      <c r="DN114" s="1017"/>
      <c r="DO114" s="1017"/>
      <c r="DP114" s="1018"/>
      <c r="DQ114" s="1019" t="s">
        <v>437</v>
      </c>
      <c r="DR114" s="1017"/>
      <c r="DS114" s="1017"/>
      <c r="DT114" s="1017"/>
      <c r="DU114" s="1018"/>
      <c r="DV114" s="1020" t="s">
        <v>437</v>
      </c>
      <c r="DW114" s="1021"/>
      <c r="DX114" s="1021"/>
      <c r="DY114" s="1021"/>
      <c r="DZ114" s="1022"/>
    </row>
    <row r="115" spans="1:130" s="247" customFormat="1" ht="26.25" customHeight="1" x14ac:dyDescent="0.2">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86310</v>
      </c>
      <c r="AB115" s="992"/>
      <c r="AC115" s="992"/>
      <c r="AD115" s="992"/>
      <c r="AE115" s="993"/>
      <c r="AF115" s="994">
        <v>324848</v>
      </c>
      <c r="AG115" s="992"/>
      <c r="AH115" s="992"/>
      <c r="AI115" s="992"/>
      <c r="AJ115" s="993"/>
      <c r="AK115" s="994">
        <v>43820</v>
      </c>
      <c r="AL115" s="992"/>
      <c r="AM115" s="992"/>
      <c r="AN115" s="992"/>
      <c r="AO115" s="993"/>
      <c r="AP115" s="995">
        <v>0.4</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t="s">
        <v>437</v>
      </c>
      <c r="BR115" s="978"/>
      <c r="BS115" s="978"/>
      <c r="BT115" s="978"/>
      <c r="BU115" s="978"/>
      <c r="BV115" s="978" t="s">
        <v>437</v>
      </c>
      <c r="BW115" s="978"/>
      <c r="BX115" s="978"/>
      <c r="BY115" s="978"/>
      <c r="BZ115" s="978"/>
      <c r="CA115" s="978" t="s">
        <v>436</v>
      </c>
      <c r="CB115" s="978"/>
      <c r="CC115" s="978"/>
      <c r="CD115" s="978"/>
      <c r="CE115" s="978"/>
      <c r="CF115" s="972" t="s">
        <v>231</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360217</v>
      </c>
      <c r="DH115" s="1017"/>
      <c r="DI115" s="1017"/>
      <c r="DJ115" s="1017"/>
      <c r="DK115" s="1018"/>
      <c r="DL115" s="1019">
        <v>40658</v>
      </c>
      <c r="DM115" s="1017"/>
      <c r="DN115" s="1017"/>
      <c r="DO115" s="1017"/>
      <c r="DP115" s="1018"/>
      <c r="DQ115" s="1019" t="s">
        <v>437</v>
      </c>
      <c r="DR115" s="1017"/>
      <c r="DS115" s="1017"/>
      <c r="DT115" s="1017"/>
      <c r="DU115" s="1018"/>
      <c r="DV115" s="1020" t="s">
        <v>443</v>
      </c>
      <c r="DW115" s="1021"/>
      <c r="DX115" s="1021"/>
      <c r="DY115" s="1021"/>
      <c r="DZ115" s="1022"/>
    </row>
    <row r="116" spans="1:130" s="247" customFormat="1" ht="26.25" customHeight="1" x14ac:dyDescent="0.2">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310</v>
      </c>
      <c r="AB116" s="1017"/>
      <c r="AC116" s="1017"/>
      <c r="AD116" s="1017"/>
      <c r="AE116" s="1018"/>
      <c r="AF116" s="1019">
        <v>317</v>
      </c>
      <c r="AG116" s="1017"/>
      <c r="AH116" s="1017"/>
      <c r="AI116" s="1017"/>
      <c r="AJ116" s="1018"/>
      <c r="AK116" s="1019">
        <v>25</v>
      </c>
      <c r="AL116" s="1017"/>
      <c r="AM116" s="1017"/>
      <c r="AN116" s="1017"/>
      <c r="AO116" s="1018"/>
      <c r="AP116" s="1020">
        <v>0</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436</v>
      </c>
      <c r="BR116" s="978"/>
      <c r="BS116" s="978"/>
      <c r="BT116" s="978"/>
      <c r="BU116" s="978"/>
      <c r="BV116" s="978" t="s">
        <v>437</v>
      </c>
      <c r="BW116" s="978"/>
      <c r="BX116" s="978"/>
      <c r="BY116" s="978"/>
      <c r="BZ116" s="978"/>
      <c r="CA116" s="978" t="s">
        <v>443</v>
      </c>
      <c r="CB116" s="978"/>
      <c r="CC116" s="978"/>
      <c r="CD116" s="978"/>
      <c r="CE116" s="978"/>
      <c r="CF116" s="972" t="s">
        <v>437</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34877</v>
      </c>
      <c r="DH116" s="1017"/>
      <c r="DI116" s="1017"/>
      <c r="DJ116" s="1017"/>
      <c r="DK116" s="1018"/>
      <c r="DL116" s="1019">
        <v>31660</v>
      </c>
      <c r="DM116" s="1017"/>
      <c r="DN116" s="1017"/>
      <c r="DO116" s="1017"/>
      <c r="DP116" s="1018"/>
      <c r="DQ116" s="1019">
        <v>28443</v>
      </c>
      <c r="DR116" s="1017"/>
      <c r="DS116" s="1017"/>
      <c r="DT116" s="1017"/>
      <c r="DU116" s="1018"/>
      <c r="DV116" s="1020">
        <v>0.3</v>
      </c>
      <c r="DW116" s="1021"/>
      <c r="DX116" s="1021"/>
      <c r="DY116" s="1021"/>
      <c r="DZ116" s="1022"/>
    </row>
    <row r="117" spans="1:130" s="247" customFormat="1" ht="26.25" customHeight="1" x14ac:dyDescent="0.2">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2023615</v>
      </c>
      <c r="AB117" s="1035"/>
      <c r="AC117" s="1035"/>
      <c r="AD117" s="1035"/>
      <c r="AE117" s="1036"/>
      <c r="AF117" s="1037">
        <v>2432679</v>
      </c>
      <c r="AG117" s="1035"/>
      <c r="AH117" s="1035"/>
      <c r="AI117" s="1035"/>
      <c r="AJ117" s="1036"/>
      <c r="AK117" s="1037">
        <v>2252441</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231</v>
      </c>
      <c r="BR117" s="978"/>
      <c r="BS117" s="978"/>
      <c r="BT117" s="978"/>
      <c r="BU117" s="978"/>
      <c r="BV117" s="978" t="s">
        <v>231</v>
      </c>
      <c r="BW117" s="978"/>
      <c r="BX117" s="978"/>
      <c r="BY117" s="978"/>
      <c r="BZ117" s="978"/>
      <c r="CA117" s="978" t="s">
        <v>437</v>
      </c>
      <c r="CB117" s="978"/>
      <c r="CC117" s="978"/>
      <c r="CD117" s="978"/>
      <c r="CE117" s="978"/>
      <c r="CF117" s="972" t="s">
        <v>443</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436</v>
      </c>
      <c r="DH117" s="1017"/>
      <c r="DI117" s="1017"/>
      <c r="DJ117" s="1017"/>
      <c r="DK117" s="1018"/>
      <c r="DL117" s="1019" t="s">
        <v>437</v>
      </c>
      <c r="DM117" s="1017"/>
      <c r="DN117" s="1017"/>
      <c r="DO117" s="1017"/>
      <c r="DP117" s="1018"/>
      <c r="DQ117" s="1019" t="s">
        <v>443</v>
      </c>
      <c r="DR117" s="1017"/>
      <c r="DS117" s="1017"/>
      <c r="DT117" s="1017"/>
      <c r="DU117" s="1018"/>
      <c r="DV117" s="1020" t="s">
        <v>231</v>
      </c>
      <c r="DW117" s="1021"/>
      <c r="DX117" s="1021"/>
      <c r="DY117" s="1021"/>
      <c r="DZ117" s="1022"/>
    </row>
    <row r="118" spans="1:130" s="247" customFormat="1" ht="26.25" customHeight="1" x14ac:dyDescent="0.2">
      <c r="A118" s="962" t="s">
        <v>431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305</v>
      </c>
      <c r="AG118" s="943"/>
      <c r="AH118" s="943"/>
      <c r="AI118" s="943"/>
      <c r="AJ118" s="944"/>
      <c r="AK118" s="942" t="s">
        <v>304</v>
      </c>
      <c r="AL118" s="943"/>
      <c r="AM118" s="943"/>
      <c r="AN118" s="943"/>
      <c r="AO118" s="944"/>
      <c r="AP118" s="1029" t="s">
        <v>430</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443</v>
      </c>
      <c r="BR118" s="1056"/>
      <c r="BS118" s="1056"/>
      <c r="BT118" s="1056"/>
      <c r="BU118" s="1056"/>
      <c r="BV118" s="1056" t="s">
        <v>437</v>
      </c>
      <c r="BW118" s="1056"/>
      <c r="BX118" s="1056"/>
      <c r="BY118" s="1056"/>
      <c r="BZ118" s="1056"/>
      <c r="CA118" s="1056" t="s">
        <v>443</v>
      </c>
      <c r="CB118" s="1056"/>
      <c r="CC118" s="1056"/>
      <c r="CD118" s="1056"/>
      <c r="CE118" s="1056"/>
      <c r="CF118" s="972" t="s">
        <v>443</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231</v>
      </c>
      <c r="DH118" s="1017"/>
      <c r="DI118" s="1017"/>
      <c r="DJ118" s="1017"/>
      <c r="DK118" s="1018"/>
      <c r="DL118" s="1019" t="s">
        <v>443</v>
      </c>
      <c r="DM118" s="1017"/>
      <c r="DN118" s="1017"/>
      <c r="DO118" s="1017"/>
      <c r="DP118" s="1018"/>
      <c r="DQ118" s="1019" t="s">
        <v>437</v>
      </c>
      <c r="DR118" s="1017"/>
      <c r="DS118" s="1017"/>
      <c r="DT118" s="1017"/>
      <c r="DU118" s="1018"/>
      <c r="DV118" s="1020" t="s">
        <v>231</v>
      </c>
      <c r="DW118" s="1021"/>
      <c r="DX118" s="1021"/>
      <c r="DY118" s="1021"/>
      <c r="DZ118" s="1022"/>
    </row>
    <row r="119" spans="1:130" s="247" customFormat="1" ht="26.25" customHeight="1" x14ac:dyDescent="0.2">
      <c r="A119" s="1116" t="s">
        <v>434</v>
      </c>
      <c r="B119" s="1002"/>
      <c r="C119" s="981" t="s">
        <v>435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231</v>
      </c>
      <c r="AB119" s="950"/>
      <c r="AC119" s="950"/>
      <c r="AD119" s="950"/>
      <c r="AE119" s="951"/>
      <c r="AF119" s="952" t="s">
        <v>437</v>
      </c>
      <c r="AG119" s="950"/>
      <c r="AH119" s="950"/>
      <c r="AI119" s="950"/>
      <c r="AJ119" s="951"/>
      <c r="AK119" s="952" t="s">
        <v>231</v>
      </c>
      <c r="AL119" s="950"/>
      <c r="AM119" s="950"/>
      <c r="AN119" s="950"/>
      <c r="AO119" s="951"/>
      <c r="AP119" s="953" t="s">
        <v>436</v>
      </c>
      <c r="AQ119" s="954"/>
      <c r="AR119" s="954"/>
      <c r="AS119" s="954"/>
      <c r="AT119" s="955"/>
      <c r="AU119" s="960"/>
      <c r="AV119" s="961"/>
      <c r="AW119" s="961"/>
      <c r="AX119" s="961"/>
      <c r="AY119" s="961"/>
      <c r="AZ119" s="278" t="s">
        <v>186</v>
      </c>
      <c r="BA119" s="278"/>
      <c r="BB119" s="278"/>
      <c r="BC119" s="278"/>
      <c r="BD119" s="278"/>
      <c r="BE119" s="278"/>
      <c r="BF119" s="278"/>
      <c r="BG119" s="278"/>
      <c r="BH119" s="278"/>
      <c r="BI119" s="278"/>
      <c r="BJ119" s="278"/>
      <c r="BK119" s="278"/>
      <c r="BL119" s="278"/>
      <c r="BM119" s="278"/>
      <c r="BN119" s="278"/>
      <c r="BO119" s="1033" t="s">
        <v>466</v>
      </c>
      <c r="BP119" s="1064"/>
      <c r="BQ119" s="1055">
        <v>27017452</v>
      </c>
      <c r="BR119" s="1056"/>
      <c r="BS119" s="1056"/>
      <c r="BT119" s="1056"/>
      <c r="BU119" s="1056"/>
      <c r="BV119" s="1056">
        <v>27305257</v>
      </c>
      <c r="BW119" s="1056"/>
      <c r="BX119" s="1056"/>
      <c r="BY119" s="1056"/>
      <c r="BZ119" s="1056"/>
      <c r="CA119" s="1056">
        <v>28212732</v>
      </c>
      <c r="CB119" s="1056"/>
      <c r="CC119" s="1056"/>
      <c r="CD119" s="1056"/>
      <c r="CE119" s="1056"/>
      <c r="CF119" s="1057"/>
      <c r="CG119" s="1058"/>
      <c r="CH119" s="1058"/>
      <c r="CI119" s="1058"/>
      <c r="CJ119" s="1059"/>
      <c r="CK119" s="1005"/>
      <c r="CL119" s="1006"/>
      <c r="CM119" s="1060" t="s">
        <v>467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231</v>
      </c>
      <c r="DH119" s="1042"/>
      <c r="DI119" s="1042"/>
      <c r="DJ119" s="1042"/>
      <c r="DK119" s="1043"/>
      <c r="DL119" s="1041" t="s">
        <v>231</v>
      </c>
      <c r="DM119" s="1042"/>
      <c r="DN119" s="1042"/>
      <c r="DO119" s="1042"/>
      <c r="DP119" s="1043"/>
      <c r="DQ119" s="1041" t="s">
        <v>437</v>
      </c>
      <c r="DR119" s="1042"/>
      <c r="DS119" s="1042"/>
      <c r="DT119" s="1042"/>
      <c r="DU119" s="1043"/>
      <c r="DV119" s="1044" t="s">
        <v>436</v>
      </c>
      <c r="DW119" s="1045"/>
      <c r="DX119" s="1045"/>
      <c r="DY119" s="1045"/>
      <c r="DZ119" s="1046"/>
    </row>
    <row r="120" spans="1:130" s="247" customFormat="1" ht="26.25" customHeight="1" x14ac:dyDescent="0.2">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436</v>
      </c>
      <c r="AB120" s="1017"/>
      <c r="AC120" s="1017"/>
      <c r="AD120" s="1017"/>
      <c r="AE120" s="1018"/>
      <c r="AF120" s="1019" t="s">
        <v>231</v>
      </c>
      <c r="AG120" s="1017"/>
      <c r="AH120" s="1017"/>
      <c r="AI120" s="1017"/>
      <c r="AJ120" s="1018"/>
      <c r="AK120" s="1019" t="s">
        <v>437</v>
      </c>
      <c r="AL120" s="1017"/>
      <c r="AM120" s="1017"/>
      <c r="AN120" s="1017"/>
      <c r="AO120" s="1018"/>
      <c r="AP120" s="1020" t="s">
        <v>437</v>
      </c>
      <c r="AQ120" s="1021"/>
      <c r="AR120" s="1021"/>
      <c r="AS120" s="1021"/>
      <c r="AT120" s="1022"/>
      <c r="AU120" s="1047" t="s">
        <v>468</v>
      </c>
      <c r="AV120" s="1048"/>
      <c r="AW120" s="1048"/>
      <c r="AX120" s="1048"/>
      <c r="AY120" s="1049"/>
      <c r="AZ120" s="998" t="s">
        <v>469</v>
      </c>
      <c r="BA120" s="947"/>
      <c r="BB120" s="947"/>
      <c r="BC120" s="947"/>
      <c r="BD120" s="947"/>
      <c r="BE120" s="947"/>
      <c r="BF120" s="947"/>
      <c r="BG120" s="947"/>
      <c r="BH120" s="947"/>
      <c r="BI120" s="947"/>
      <c r="BJ120" s="947"/>
      <c r="BK120" s="947"/>
      <c r="BL120" s="947"/>
      <c r="BM120" s="947"/>
      <c r="BN120" s="947"/>
      <c r="BO120" s="947"/>
      <c r="BP120" s="948"/>
      <c r="BQ120" s="984">
        <v>3326286</v>
      </c>
      <c r="BR120" s="985"/>
      <c r="BS120" s="985"/>
      <c r="BT120" s="985"/>
      <c r="BU120" s="985"/>
      <c r="BV120" s="985">
        <v>3366880</v>
      </c>
      <c r="BW120" s="985"/>
      <c r="BX120" s="985"/>
      <c r="BY120" s="985"/>
      <c r="BZ120" s="985"/>
      <c r="CA120" s="985">
        <v>3595202</v>
      </c>
      <c r="CB120" s="985"/>
      <c r="CC120" s="985"/>
      <c r="CD120" s="985"/>
      <c r="CE120" s="985"/>
      <c r="CF120" s="999">
        <v>35.4</v>
      </c>
      <c r="CG120" s="1000"/>
      <c r="CH120" s="1000"/>
      <c r="CI120" s="1000"/>
      <c r="CJ120" s="1000"/>
      <c r="CK120" s="1065" t="s">
        <v>470</v>
      </c>
      <c r="CL120" s="1066"/>
      <c r="CM120" s="1066"/>
      <c r="CN120" s="1066"/>
      <c r="CO120" s="1067"/>
      <c r="CP120" s="1073" t="s">
        <v>471</v>
      </c>
      <c r="CQ120" s="1074"/>
      <c r="CR120" s="1074"/>
      <c r="CS120" s="1074"/>
      <c r="CT120" s="1074"/>
      <c r="CU120" s="1074"/>
      <c r="CV120" s="1074"/>
      <c r="CW120" s="1074"/>
      <c r="CX120" s="1074"/>
      <c r="CY120" s="1074"/>
      <c r="CZ120" s="1074"/>
      <c r="DA120" s="1074"/>
      <c r="DB120" s="1074"/>
      <c r="DC120" s="1074"/>
      <c r="DD120" s="1074"/>
      <c r="DE120" s="1074"/>
      <c r="DF120" s="1075"/>
      <c r="DG120" s="984">
        <v>7162889</v>
      </c>
      <c r="DH120" s="985"/>
      <c r="DI120" s="985"/>
      <c r="DJ120" s="985"/>
      <c r="DK120" s="985"/>
      <c r="DL120" s="985">
        <v>7455567</v>
      </c>
      <c r="DM120" s="985"/>
      <c r="DN120" s="985"/>
      <c r="DO120" s="985"/>
      <c r="DP120" s="985"/>
      <c r="DQ120" s="985">
        <v>8144244</v>
      </c>
      <c r="DR120" s="985"/>
      <c r="DS120" s="985"/>
      <c r="DT120" s="985"/>
      <c r="DU120" s="985"/>
      <c r="DV120" s="986">
        <v>80.3</v>
      </c>
      <c r="DW120" s="986"/>
      <c r="DX120" s="986"/>
      <c r="DY120" s="986"/>
      <c r="DZ120" s="987"/>
    </row>
    <row r="121" spans="1:130" s="247" customFormat="1" ht="26.25" customHeight="1" x14ac:dyDescent="0.2">
      <c r="A121" s="1117"/>
      <c r="B121" s="1004"/>
      <c r="C121" s="1025" t="s">
        <v>472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436</v>
      </c>
      <c r="AB121" s="1017"/>
      <c r="AC121" s="1017"/>
      <c r="AD121" s="1017"/>
      <c r="AE121" s="1018"/>
      <c r="AF121" s="1019" t="s">
        <v>437</v>
      </c>
      <c r="AG121" s="1017"/>
      <c r="AH121" s="1017"/>
      <c r="AI121" s="1017"/>
      <c r="AJ121" s="1018"/>
      <c r="AK121" s="1019" t="s">
        <v>437</v>
      </c>
      <c r="AL121" s="1017"/>
      <c r="AM121" s="1017"/>
      <c r="AN121" s="1017"/>
      <c r="AO121" s="1018"/>
      <c r="AP121" s="1020" t="s">
        <v>231</v>
      </c>
      <c r="AQ121" s="1021"/>
      <c r="AR121" s="1021"/>
      <c r="AS121" s="1021"/>
      <c r="AT121" s="1022"/>
      <c r="AU121" s="1050"/>
      <c r="AV121" s="1051"/>
      <c r="AW121" s="1051"/>
      <c r="AX121" s="1051"/>
      <c r="AY121" s="1052"/>
      <c r="AZ121" s="1007" t="s">
        <v>473</v>
      </c>
      <c r="BA121" s="1008"/>
      <c r="BB121" s="1008"/>
      <c r="BC121" s="1008"/>
      <c r="BD121" s="1008"/>
      <c r="BE121" s="1008"/>
      <c r="BF121" s="1008"/>
      <c r="BG121" s="1008"/>
      <c r="BH121" s="1008"/>
      <c r="BI121" s="1008"/>
      <c r="BJ121" s="1008"/>
      <c r="BK121" s="1008"/>
      <c r="BL121" s="1008"/>
      <c r="BM121" s="1008"/>
      <c r="BN121" s="1008"/>
      <c r="BO121" s="1008"/>
      <c r="BP121" s="1009"/>
      <c r="BQ121" s="977">
        <v>4821056</v>
      </c>
      <c r="BR121" s="978"/>
      <c r="BS121" s="978"/>
      <c r="BT121" s="978"/>
      <c r="BU121" s="978"/>
      <c r="BV121" s="978">
        <v>4677374</v>
      </c>
      <c r="BW121" s="978"/>
      <c r="BX121" s="978"/>
      <c r="BY121" s="978"/>
      <c r="BZ121" s="978"/>
      <c r="CA121" s="978">
        <v>5048319</v>
      </c>
      <c r="CB121" s="978"/>
      <c r="CC121" s="978"/>
      <c r="CD121" s="978"/>
      <c r="CE121" s="978"/>
      <c r="CF121" s="972">
        <v>49.8</v>
      </c>
      <c r="CG121" s="973"/>
      <c r="CH121" s="973"/>
      <c r="CI121" s="973"/>
      <c r="CJ121" s="973"/>
      <c r="CK121" s="1068"/>
      <c r="CL121" s="1069"/>
      <c r="CM121" s="1069"/>
      <c r="CN121" s="1069"/>
      <c r="CO121" s="1070"/>
      <c r="CP121" s="1078" t="s">
        <v>404</v>
      </c>
      <c r="CQ121" s="1079"/>
      <c r="CR121" s="1079"/>
      <c r="CS121" s="1079"/>
      <c r="CT121" s="1079"/>
      <c r="CU121" s="1079"/>
      <c r="CV121" s="1079"/>
      <c r="CW121" s="1079"/>
      <c r="CX121" s="1079"/>
      <c r="CY121" s="1079"/>
      <c r="CZ121" s="1079"/>
      <c r="DA121" s="1079"/>
      <c r="DB121" s="1079"/>
      <c r="DC121" s="1079"/>
      <c r="DD121" s="1079"/>
      <c r="DE121" s="1079"/>
      <c r="DF121" s="1080"/>
      <c r="DG121" s="977" t="s">
        <v>437</v>
      </c>
      <c r="DH121" s="978"/>
      <c r="DI121" s="978"/>
      <c r="DJ121" s="978"/>
      <c r="DK121" s="978"/>
      <c r="DL121" s="978" t="s">
        <v>436</v>
      </c>
      <c r="DM121" s="978"/>
      <c r="DN121" s="978"/>
      <c r="DO121" s="978"/>
      <c r="DP121" s="978"/>
      <c r="DQ121" s="978" t="s">
        <v>436</v>
      </c>
      <c r="DR121" s="978"/>
      <c r="DS121" s="978"/>
      <c r="DT121" s="978"/>
      <c r="DU121" s="978"/>
      <c r="DV121" s="979" t="s">
        <v>231</v>
      </c>
      <c r="DW121" s="979"/>
      <c r="DX121" s="979"/>
      <c r="DY121" s="979"/>
      <c r="DZ121" s="980"/>
    </row>
    <row r="122" spans="1:130" s="247" customFormat="1" ht="26.25" customHeight="1" x14ac:dyDescent="0.2">
      <c r="A122" s="1117"/>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436</v>
      </c>
      <c r="AB122" s="1017"/>
      <c r="AC122" s="1017"/>
      <c r="AD122" s="1017"/>
      <c r="AE122" s="1018"/>
      <c r="AF122" s="1019" t="s">
        <v>436</v>
      </c>
      <c r="AG122" s="1017"/>
      <c r="AH122" s="1017"/>
      <c r="AI122" s="1017"/>
      <c r="AJ122" s="1018"/>
      <c r="AK122" s="1019" t="s">
        <v>437</v>
      </c>
      <c r="AL122" s="1017"/>
      <c r="AM122" s="1017"/>
      <c r="AN122" s="1017"/>
      <c r="AO122" s="1018"/>
      <c r="AP122" s="1020" t="s">
        <v>231</v>
      </c>
      <c r="AQ122" s="1021"/>
      <c r="AR122" s="1021"/>
      <c r="AS122" s="1021"/>
      <c r="AT122" s="1022"/>
      <c r="AU122" s="1050"/>
      <c r="AV122" s="1051"/>
      <c r="AW122" s="1051"/>
      <c r="AX122" s="1051"/>
      <c r="AY122" s="1052"/>
      <c r="AZ122" s="1032" t="s">
        <v>474</v>
      </c>
      <c r="BA122" s="1023"/>
      <c r="BB122" s="1023"/>
      <c r="BC122" s="1023"/>
      <c r="BD122" s="1023"/>
      <c r="BE122" s="1023"/>
      <c r="BF122" s="1023"/>
      <c r="BG122" s="1023"/>
      <c r="BH122" s="1023"/>
      <c r="BI122" s="1023"/>
      <c r="BJ122" s="1023"/>
      <c r="BK122" s="1023"/>
      <c r="BL122" s="1023"/>
      <c r="BM122" s="1023"/>
      <c r="BN122" s="1023"/>
      <c r="BO122" s="1023"/>
      <c r="BP122" s="1024"/>
      <c r="BQ122" s="1055">
        <v>19040118</v>
      </c>
      <c r="BR122" s="1056"/>
      <c r="BS122" s="1056"/>
      <c r="BT122" s="1056"/>
      <c r="BU122" s="1056"/>
      <c r="BV122" s="1056">
        <v>19261477</v>
      </c>
      <c r="BW122" s="1056"/>
      <c r="BX122" s="1056"/>
      <c r="BY122" s="1056"/>
      <c r="BZ122" s="1056"/>
      <c r="CA122" s="1056">
        <v>19547915</v>
      </c>
      <c r="CB122" s="1056"/>
      <c r="CC122" s="1056"/>
      <c r="CD122" s="1056"/>
      <c r="CE122" s="1056"/>
      <c r="CF122" s="1076">
        <v>192.7</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7" customFormat="1" ht="26.25" customHeight="1" x14ac:dyDescent="0.2">
      <c r="A123" s="1117"/>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3056</v>
      </c>
      <c r="AB123" s="1017"/>
      <c r="AC123" s="1017"/>
      <c r="AD123" s="1017"/>
      <c r="AE123" s="1018"/>
      <c r="AF123" s="1019">
        <v>3056</v>
      </c>
      <c r="AG123" s="1017"/>
      <c r="AH123" s="1017"/>
      <c r="AI123" s="1017"/>
      <c r="AJ123" s="1018"/>
      <c r="AK123" s="1019">
        <v>3057</v>
      </c>
      <c r="AL123" s="1017"/>
      <c r="AM123" s="1017"/>
      <c r="AN123" s="1017"/>
      <c r="AO123" s="1018"/>
      <c r="AP123" s="1020">
        <v>0</v>
      </c>
      <c r="AQ123" s="1021"/>
      <c r="AR123" s="1021"/>
      <c r="AS123" s="1021"/>
      <c r="AT123" s="1022"/>
      <c r="AU123" s="1053"/>
      <c r="AV123" s="1054"/>
      <c r="AW123" s="1054"/>
      <c r="AX123" s="1054"/>
      <c r="AY123" s="1054"/>
      <c r="AZ123" s="278" t="s">
        <v>186</v>
      </c>
      <c r="BA123" s="278"/>
      <c r="BB123" s="278"/>
      <c r="BC123" s="278"/>
      <c r="BD123" s="278"/>
      <c r="BE123" s="278"/>
      <c r="BF123" s="278"/>
      <c r="BG123" s="278"/>
      <c r="BH123" s="278"/>
      <c r="BI123" s="278"/>
      <c r="BJ123" s="278"/>
      <c r="BK123" s="278"/>
      <c r="BL123" s="278"/>
      <c r="BM123" s="278"/>
      <c r="BN123" s="278"/>
      <c r="BO123" s="1033" t="s">
        <v>475</v>
      </c>
      <c r="BP123" s="1064"/>
      <c r="BQ123" s="1123">
        <v>27187460</v>
      </c>
      <c r="BR123" s="1124"/>
      <c r="BS123" s="1124"/>
      <c r="BT123" s="1124"/>
      <c r="BU123" s="1124"/>
      <c r="BV123" s="1124">
        <v>27305731</v>
      </c>
      <c r="BW123" s="1124"/>
      <c r="BX123" s="1124"/>
      <c r="BY123" s="1124"/>
      <c r="BZ123" s="1124"/>
      <c r="CA123" s="1124">
        <v>28191436</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7" customFormat="1" ht="26.25" customHeight="1" thickBot="1" x14ac:dyDescent="0.25">
      <c r="A124" s="1117"/>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231</v>
      </c>
      <c r="AB124" s="1017"/>
      <c r="AC124" s="1017"/>
      <c r="AD124" s="1017"/>
      <c r="AE124" s="1018"/>
      <c r="AF124" s="1019" t="s">
        <v>231</v>
      </c>
      <c r="AG124" s="1017"/>
      <c r="AH124" s="1017"/>
      <c r="AI124" s="1017"/>
      <c r="AJ124" s="1018"/>
      <c r="AK124" s="1019" t="s">
        <v>231</v>
      </c>
      <c r="AL124" s="1017"/>
      <c r="AM124" s="1017"/>
      <c r="AN124" s="1017"/>
      <c r="AO124" s="1018"/>
      <c r="AP124" s="1020" t="s">
        <v>231</v>
      </c>
      <c r="AQ124" s="1021"/>
      <c r="AR124" s="1021"/>
      <c r="AS124" s="1021"/>
      <c r="AT124" s="1022"/>
      <c r="AU124" s="1119" t="s">
        <v>476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477</v>
      </c>
      <c r="BR124" s="1086"/>
      <c r="BS124" s="1086"/>
      <c r="BT124" s="1086"/>
      <c r="BU124" s="1086"/>
      <c r="BV124" s="1086" t="s">
        <v>231</v>
      </c>
      <c r="BW124" s="1086"/>
      <c r="BX124" s="1086"/>
      <c r="BY124" s="1086"/>
      <c r="BZ124" s="1086"/>
      <c r="CA124" s="1086">
        <v>0.2</v>
      </c>
      <c r="CB124" s="1086"/>
      <c r="CC124" s="1086"/>
      <c r="CD124" s="1086"/>
      <c r="CE124" s="1086"/>
      <c r="CF124" s="1087"/>
      <c r="CG124" s="1088"/>
      <c r="CH124" s="1088"/>
      <c r="CI124" s="1088"/>
      <c r="CJ124" s="1089"/>
      <c r="CK124" s="1071"/>
      <c r="CL124" s="1071"/>
      <c r="CM124" s="1071"/>
      <c r="CN124" s="1071"/>
      <c r="CO124" s="1072"/>
      <c r="CP124" s="1078" t="s">
        <v>478</v>
      </c>
      <c r="CQ124" s="1079"/>
      <c r="CR124" s="1079"/>
      <c r="CS124" s="1079"/>
      <c r="CT124" s="1079"/>
      <c r="CU124" s="1079"/>
      <c r="CV124" s="1079"/>
      <c r="CW124" s="1079"/>
      <c r="CX124" s="1079"/>
      <c r="CY124" s="1079"/>
      <c r="CZ124" s="1079"/>
      <c r="DA124" s="1079"/>
      <c r="DB124" s="1079"/>
      <c r="DC124" s="1079"/>
      <c r="DD124" s="1079"/>
      <c r="DE124" s="1079"/>
      <c r="DF124" s="1080"/>
      <c r="DG124" s="1063" t="s">
        <v>231</v>
      </c>
      <c r="DH124" s="1042"/>
      <c r="DI124" s="1042"/>
      <c r="DJ124" s="1042"/>
      <c r="DK124" s="1043"/>
      <c r="DL124" s="1041" t="s">
        <v>231</v>
      </c>
      <c r="DM124" s="1042"/>
      <c r="DN124" s="1042"/>
      <c r="DO124" s="1042"/>
      <c r="DP124" s="1043"/>
      <c r="DQ124" s="1041" t="s">
        <v>231</v>
      </c>
      <c r="DR124" s="1042"/>
      <c r="DS124" s="1042"/>
      <c r="DT124" s="1042"/>
      <c r="DU124" s="1043"/>
      <c r="DV124" s="1044" t="s">
        <v>231</v>
      </c>
      <c r="DW124" s="1045"/>
      <c r="DX124" s="1045"/>
      <c r="DY124" s="1045"/>
      <c r="DZ124" s="1046"/>
    </row>
    <row r="125" spans="1:130" s="247" customFormat="1" ht="26.25" customHeight="1" x14ac:dyDescent="0.2">
      <c r="A125" s="1117"/>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479</v>
      </c>
      <c r="AB125" s="1017"/>
      <c r="AC125" s="1017"/>
      <c r="AD125" s="1017"/>
      <c r="AE125" s="1018"/>
      <c r="AF125" s="1019" t="s">
        <v>231</v>
      </c>
      <c r="AG125" s="1017"/>
      <c r="AH125" s="1017"/>
      <c r="AI125" s="1017"/>
      <c r="AJ125" s="1018"/>
      <c r="AK125" s="1019" t="s">
        <v>231</v>
      </c>
      <c r="AL125" s="1017"/>
      <c r="AM125" s="1017"/>
      <c r="AN125" s="1017"/>
      <c r="AO125" s="1018"/>
      <c r="AP125" s="1020" t="s">
        <v>479</v>
      </c>
      <c r="AQ125" s="1021"/>
      <c r="AR125" s="1021"/>
      <c r="AS125" s="1021"/>
      <c r="AT125" s="102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1" t="s">
        <v>480</v>
      </c>
      <c r="CL125" s="1066"/>
      <c r="CM125" s="1066"/>
      <c r="CN125" s="1066"/>
      <c r="CO125" s="1067"/>
      <c r="CP125" s="998" t="s">
        <v>481</v>
      </c>
      <c r="CQ125" s="947"/>
      <c r="CR125" s="947"/>
      <c r="CS125" s="947"/>
      <c r="CT125" s="947"/>
      <c r="CU125" s="947"/>
      <c r="CV125" s="947"/>
      <c r="CW125" s="947"/>
      <c r="CX125" s="947"/>
      <c r="CY125" s="947"/>
      <c r="CZ125" s="947"/>
      <c r="DA125" s="947"/>
      <c r="DB125" s="947"/>
      <c r="DC125" s="947"/>
      <c r="DD125" s="947"/>
      <c r="DE125" s="947"/>
      <c r="DF125" s="948"/>
      <c r="DG125" s="984" t="s">
        <v>231</v>
      </c>
      <c r="DH125" s="985"/>
      <c r="DI125" s="985"/>
      <c r="DJ125" s="985"/>
      <c r="DK125" s="985"/>
      <c r="DL125" s="985" t="s">
        <v>231</v>
      </c>
      <c r="DM125" s="985"/>
      <c r="DN125" s="985"/>
      <c r="DO125" s="985"/>
      <c r="DP125" s="985"/>
      <c r="DQ125" s="985" t="s">
        <v>231</v>
      </c>
      <c r="DR125" s="985"/>
      <c r="DS125" s="985"/>
      <c r="DT125" s="985"/>
      <c r="DU125" s="985"/>
      <c r="DV125" s="986" t="s">
        <v>231</v>
      </c>
      <c r="DW125" s="986"/>
      <c r="DX125" s="986"/>
      <c r="DY125" s="986"/>
      <c r="DZ125" s="987"/>
    </row>
    <row r="126" spans="1:130" s="247" customFormat="1" ht="26.25" customHeight="1" thickBot="1" x14ac:dyDescent="0.25">
      <c r="A126" s="1117"/>
      <c r="B126" s="1004"/>
      <c r="C126" s="974" t="s">
        <v>467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83254</v>
      </c>
      <c r="AB126" s="1017"/>
      <c r="AC126" s="1017"/>
      <c r="AD126" s="1017"/>
      <c r="AE126" s="1018"/>
      <c r="AF126" s="1019">
        <v>321792</v>
      </c>
      <c r="AG126" s="1017"/>
      <c r="AH126" s="1017"/>
      <c r="AI126" s="1017"/>
      <c r="AJ126" s="1018"/>
      <c r="AK126" s="1019">
        <v>40763</v>
      </c>
      <c r="AL126" s="1017"/>
      <c r="AM126" s="1017"/>
      <c r="AN126" s="1017"/>
      <c r="AO126" s="1018"/>
      <c r="AP126" s="1020">
        <v>0.4</v>
      </c>
      <c r="AQ126" s="1021"/>
      <c r="AR126" s="1021"/>
      <c r="AS126" s="1021"/>
      <c r="AT126" s="102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2"/>
      <c r="CL126" s="1069"/>
      <c r="CM126" s="1069"/>
      <c r="CN126" s="1069"/>
      <c r="CO126" s="1070"/>
      <c r="CP126" s="1007" t="s">
        <v>482</v>
      </c>
      <c r="CQ126" s="1008"/>
      <c r="CR126" s="1008"/>
      <c r="CS126" s="1008"/>
      <c r="CT126" s="1008"/>
      <c r="CU126" s="1008"/>
      <c r="CV126" s="1008"/>
      <c r="CW126" s="1008"/>
      <c r="CX126" s="1008"/>
      <c r="CY126" s="1008"/>
      <c r="CZ126" s="1008"/>
      <c r="DA126" s="1008"/>
      <c r="DB126" s="1008"/>
      <c r="DC126" s="1008"/>
      <c r="DD126" s="1008"/>
      <c r="DE126" s="1008"/>
      <c r="DF126" s="1009"/>
      <c r="DG126" s="977" t="s">
        <v>231</v>
      </c>
      <c r="DH126" s="978"/>
      <c r="DI126" s="978"/>
      <c r="DJ126" s="978"/>
      <c r="DK126" s="978"/>
      <c r="DL126" s="978" t="s">
        <v>231</v>
      </c>
      <c r="DM126" s="978"/>
      <c r="DN126" s="978"/>
      <c r="DO126" s="978"/>
      <c r="DP126" s="978"/>
      <c r="DQ126" s="978" t="s">
        <v>410</v>
      </c>
      <c r="DR126" s="978"/>
      <c r="DS126" s="978"/>
      <c r="DT126" s="978"/>
      <c r="DU126" s="978"/>
      <c r="DV126" s="979" t="s">
        <v>231</v>
      </c>
      <c r="DW126" s="979"/>
      <c r="DX126" s="979"/>
      <c r="DY126" s="979"/>
      <c r="DZ126" s="980"/>
    </row>
    <row r="127" spans="1:130" s="247" customFormat="1" ht="26.25" customHeight="1" x14ac:dyDescent="0.2">
      <c r="A127" s="1118"/>
      <c r="B127" s="1006"/>
      <c r="C127" s="1060" t="s">
        <v>483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231</v>
      </c>
      <c r="AB127" s="1017"/>
      <c r="AC127" s="1017"/>
      <c r="AD127" s="1017"/>
      <c r="AE127" s="1018"/>
      <c r="AF127" s="1019" t="s">
        <v>231</v>
      </c>
      <c r="AG127" s="1017"/>
      <c r="AH127" s="1017"/>
      <c r="AI127" s="1017"/>
      <c r="AJ127" s="1018"/>
      <c r="AK127" s="1019" t="s">
        <v>484</v>
      </c>
      <c r="AL127" s="1017"/>
      <c r="AM127" s="1017"/>
      <c r="AN127" s="1017"/>
      <c r="AO127" s="1018"/>
      <c r="AP127" s="1020" t="s">
        <v>231</v>
      </c>
      <c r="AQ127" s="1021"/>
      <c r="AR127" s="1021"/>
      <c r="AS127" s="1021"/>
      <c r="AT127" s="1022"/>
      <c r="AU127" s="283"/>
      <c r="AV127" s="283"/>
      <c r="AW127" s="283"/>
      <c r="AX127" s="1090" t="s">
        <v>485</v>
      </c>
      <c r="AY127" s="1091"/>
      <c r="AZ127" s="1091"/>
      <c r="BA127" s="1091"/>
      <c r="BB127" s="1091"/>
      <c r="BC127" s="1091"/>
      <c r="BD127" s="1091"/>
      <c r="BE127" s="1092"/>
      <c r="BF127" s="1093" t="s">
        <v>486</v>
      </c>
      <c r="BG127" s="1091"/>
      <c r="BH127" s="1091"/>
      <c r="BI127" s="1091"/>
      <c r="BJ127" s="1091"/>
      <c r="BK127" s="1091"/>
      <c r="BL127" s="1092"/>
      <c r="BM127" s="1093" t="s">
        <v>487</v>
      </c>
      <c r="BN127" s="1091"/>
      <c r="BO127" s="1091"/>
      <c r="BP127" s="1091"/>
      <c r="BQ127" s="1091"/>
      <c r="BR127" s="1091"/>
      <c r="BS127" s="1092"/>
      <c r="BT127" s="1093" t="s">
        <v>488</v>
      </c>
      <c r="BU127" s="1091"/>
      <c r="BV127" s="1091"/>
      <c r="BW127" s="1091"/>
      <c r="BX127" s="1091"/>
      <c r="BY127" s="1091"/>
      <c r="BZ127" s="1115"/>
      <c r="CA127" s="283"/>
      <c r="CB127" s="283"/>
      <c r="CC127" s="283"/>
      <c r="CD127" s="284"/>
      <c r="CE127" s="284"/>
      <c r="CF127" s="284"/>
      <c r="CG127" s="281"/>
      <c r="CH127" s="281"/>
      <c r="CI127" s="281"/>
      <c r="CJ127" s="282"/>
      <c r="CK127" s="1082"/>
      <c r="CL127" s="1069"/>
      <c r="CM127" s="1069"/>
      <c r="CN127" s="1069"/>
      <c r="CO127" s="1070"/>
      <c r="CP127" s="1007" t="s">
        <v>489</v>
      </c>
      <c r="CQ127" s="1008"/>
      <c r="CR127" s="1008"/>
      <c r="CS127" s="1008"/>
      <c r="CT127" s="1008"/>
      <c r="CU127" s="1008"/>
      <c r="CV127" s="1008"/>
      <c r="CW127" s="1008"/>
      <c r="CX127" s="1008"/>
      <c r="CY127" s="1008"/>
      <c r="CZ127" s="1008"/>
      <c r="DA127" s="1008"/>
      <c r="DB127" s="1008"/>
      <c r="DC127" s="1008"/>
      <c r="DD127" s="1008"/>
      <c r="DE127" s="1008"/>
      <c r="DF127" s="1009"/>
      <c r="DG127" s="977" t="s">
        <v>231</v>
      </c>
      <c r="DH127" s="978"/>
      <c r="DI127" s="978"/>
      <c r="DJ127" s="978"/>
      <c r="DK127" s="978"/>
      <c r="DL127" s="978" t="s">
        <v>231</v>
      </c>
      <c r="DM127" s="978"/>
      <c r="DN127" s="978"/>
      <c r="DO127" s="978"/>
      <c r="DP127" s="978"/>
      <c r="DQ127" s="978" t="s">
        <v>410</v>
      </c>
      <c r="DR127" s="978"/>
      <c r="DS127" s="978"/>
      <c r="DT127" s="978"/>
      <c r="DU127" s="978"/>
      <c r="DV127" s="979" t="s">
        <v>410</v>
      </c>
      <c r="DW127" s="979"/>
      <c r="DX127" s="979"/>
      <c r="DY127" s="979"/>
      <c r="DZ127" s="980"/>
    </row>
    <row r="128" spans="1:130" s="247" customFormat="1" ht="26.25" customHeight="1" thickBot="1" x14ac:dyDescent="0.25">
      <c r="A128" s="1101" t="s">
        <v>490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491</v>
      </c>
      <c r="X128" s="1103"/>
      <c r="Y128" s="1103"/>
      <c r="Z128" s="1104"/>
      <c r="AA128" s="1105">
        <v>443206</v>
      </c>
      <c r="AB128" s="1106"/>
      <c r="AC128" s="1106"/>
      <c r="AD128" s="1106"/>
      <c r="AE128" s="1107"/>
      <c r="AF128" s="1108">
        <v>409846</v>
      </c>
      <c r="AG128" s="1106"/>
      <c r="AH128" s="1106"/>
      <c r="AI128" s="1106"/>
      <c r="AJ128" s="1107"/>
      <c r="AK128" s="1108">
        <v>471104</v>
      </c>
      <c r="AL128" s="1106"/>
      <c r="AM128" s="1106"/>
      <c r="AN128" s="1106"/>
      <c r="AO128" s="1107"/>
      <c r="AP128" s="1109"/>
      <c r="AQ128" s="1110"/>
      <c r="AR128" s="1110"/>
      <c r="AS128" s="1110"/>
      <c r="AT128" s="1111"/>
      <c r="AU128" s="283"/>
      <c r="AV128" s="283"/>
      <c r="AW128" s="283"/>
      <c r="AX128" s="946" t="s">
        <v>492</v>
      </c>
      <c r="AY128" s="947"/>
      <c r="AZ128" s="947"/>
      <c r="BA128" s="947"/>
      <c r="BB128" s="947"/>
      <c r="BC128" s="947"/>
      <c r="BD128" s="947"/>
      <c r="BE128" s="948"/>
      <c r="BF128" s="1112" t="s">
        <v>493</v>
      </c>
      <c r="BG128" s="1113"/>
      <c r="BH128" s="1113"/>
      <c r="BI128" s="1113"/>
      <c r="BJ128" s="1113"/>
      <c r="BK128" s="1113"/>
      <c r="BL128" s="1114"/>
      <c r="BM128" s="1112">
        <v>13.1</v>
      </c>
      <c r="BN128" s="1113"/>
      <c r="BO128" s="1113"/>
      <c r="BP128" s="1113"/>
      <c r="BQ128" s="1113"/>
      <c r="BR128" s="1113"/>
      <c r="BS128" s="1114"/>
      <c r="BT128" s="1112">
        <v>20</v>
      </c>
      <c r="BU128" s="1113"/>
      <c r="BV128" s="1113"/>
      <c r="BW128" s="1113"/>
      <c r="BX128" s="1113"/>
      <c r="BY128" s="1113"/>
      <c r="BZ128" s="1137"/>
      <c r="CA128" s="284"/>
      <c r="CB128" s="284"/>
      <c r="CC128" s="284"/>
      <c r="CD128" s="284"/>
      <c r="CE128" s="284"/>
      <c r="CF128" s="284"/>
      <c r="CG128" s="281"/>
      <c r="CH128" s="281"/>
      <c r="CI128" s="281"/>
      <c r="CJ128" s="282"/>
      <c r="CK128" s="1083"/>
      <c r="CL128" s="1084"/>
      <c r="CM128" s="1084"/>
      <c r="CN128" s="1084"/>
      <c r="CO128" s="1085"/>
      <c r="CP128" s="1094" t="s">
        <v>494</v>
      </c>
      <c r="CQ128" s="1095"/>
      <c r="CR128" s="1095"/>
      <c r="CS128" s="1095"/>
      <c r="CT128" s="1095"/>
      <c r="CU128" s="1095"/>
      <c r="CV128" s="1095"/>
      <c r="CW128" s="1095"/>
      <c r="CX128" s="1095"/>
      <c r="CY128" s="1095"/>
      <c r="CZ128" s="1095"/>
      <c r="DA128" s="1095"/>
      <c r="DB128" s="1095"/>
      <c r="DC128" s="1095"/>
      <c r="DD128" s="1095"/>
      <c r="DE128" s="1095"/>
      <c r="DF128" s="1096"/>
      <c r="DG128" s="1097" t="s">
        <v>484</v>
      </c>
      <c r="DH128" s="1098"/>
      <c r="DI128" s="1098"/>
      <c r="DJ128" s="1098"/>
      <c r="DK128" s="1098"/>
      <c r="DL128" s="1098" t="s">
        <v>493</v>
      </c>
      <c r="DM128" s="1098"/>
      <c r="DN128" s="1098"/>
      <c r="DO128" s="1098"/>
      <c r="DP128" s="1098"/>
      <c r="DQ128" s="1098" t="s">
        <v>484</v>
      </c>
      <c r="DR128" s="1098"/>
      <c r="DS128" s="1098"/>
      <c r="DT128" s="1098"/>
      <c r="DU128" s="1098"/>
      <c r="DV128" s="1099" t="s">
        <v>231</v>
      </c>
      <c r="DW128" s="1099"/>
      <c r="DX128" s="1099"/>
      <c r="DY128" s="1099"/>
      <c r="DZ128" s="1100"/>
    </row>
    <row r="129" spans="1:131" s="247" customFormat="1" ht="26.25" customHeight="1" x14ac:dyDescent="0.2">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495</v>
      </c>
      <c r="X129" s="1132"/>
      <c r="Y129" s="1132"/>
      <c r="Z129" s="1133"/>
      <c r="AA129" s="1016">
        <v>11176260</v>
      </c>
      <c r="AB129" s="1017"/>
      <c r="AC129" s="1017"/>
      <c r="AD129" s="1017"/>
      <c r="AE129" s="1018"/>
      <c r="AF129" s="1019">
        <v>11452881</v>
      </c>
      <c r="AG129" s="1017"/>
      <c r="AH129" s="1017"/>
      <c r="AI129" s="1017"/>
      <c r="AJ129" s="1018"/>
      <c r="AK129" s="1019">
        <v>11648934</v>
      </c>
      <c r="AL129" s="1017"/>
      <c r="AM129" s="1017"/>
      <c r="AN129" s="1017"/>
      <c r="AO129" s="1018"/>
      <c r="AP129" s="1134"/>
      <c r="AQ129" s="1135"/>
      <c r="AR129" s="1135"/>
      <c r="AS129" s="1135"/>
      <c r="AT129" s="1136"/>
      <c r="AU129" s="285"/>
      <c r="AV129" s="285"/>
      <c r="AW129" s="285"/>
      <c r="AX129" s="1125" t="s">
        <v>496</v>
      </c>
      <c r="AY129" s="1008"/>
      <c r="AZ129" s="1008"/>
      <c r="BA129" s="1008"/>
      <c r="BB129" s="1008"/>
      <c r="BC129" s="1008"/>
      <c r="BD129" s="1008"/>
      <c r="BE129" s="1009"/>
      <c r="BF129" s="1126" t="s">
        <v>231</v>
      </c>
      <c r="BG129" s="1127"/>
      <c r="BH129" s="1127"/>
      <c r="BI129" s="1127"/>
      <c r="BJ129" s="1127"/>
      <c r="BK129" s="1127"/>
      <c r="BL129" s="1128"/>
      <c r="BM129" s="1126">
        <v>18.100000000000001</v>
      </c>
      <c r="BN129" s="1127"/>
      <c r="BO129" s="1127"/>
      <c r="BP129" s="1127"/>
      <c r="BQ129" s="1127"/>
      <c r="BR129" s="1127"/>
      <c r="BS129" s="1128"/>
      <c r="BT129" s="1126">
        <v>30</v>
      </c>
      <c r="BU129" s="1129"/>
      <c r="BV129" s="1129"/>
      <c r="BW129" s="1129"/>
      <c r="BX129" s="1129"/>
      <c r="BY129" s="1129"/>
      <c r="BZ129" s="113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8" t="s">
        <v>497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498</v>
      </c>
      <c r="X130" s="1132"/>
      <c r="Y130" s="1132"/>
      <c r="Z130" s="1133"/>
      <c r="AA130" s="1016">
        <v>1439282</v>
      </c>
      <c r="AB130" s="1017"/>
      <c r="AC130" s="1017"/>
      <c r="AD130" s="1017"/>
      <c r="AE130" s="1018"/>
      <c r="AF130" s="1019">
        <v>1481261</v>
      </c>
      <c r="AG130" s="1017"/>
      <c r="AH130" s="1017"/>
      <c r="AI130" s="1017"/>
      <c r="AJ130" s="1018"/>
      <c r="AK130" s="1019">
        <v>1504597</v>
      </c>
      <c r="AL130" s="1017"/>
      <c r="AM130" s="1017"/>
      <c r="AN130" s="1017"/>
      <c r="AO130" s="1018"/>
      <c r="AP130" s="1134"/>
      <c r="AQ130" s="1135"/>
      <c r="AR130" s="1135"/>
      <c r="AS130" s="1135"/>
      <c r="AT130" s="1136"/>
      <c r="AU130" s="285"/>
      <c r="AV130" s="285"/>
      <c r="AW130" s="285"/>
      <c r="AX130" s="1125" t="s">
        <v>499</v>
      </c>
      <c r="AY130" s="1008"/>
      <c r="AZ130" s="1008"/>
      <c r="BA130" s="1008"/>
      <c r="BB130" s="1008"/>
      <c r="BC130" s="1008"/>
      <c r="BD130" s="1008"/>
      <c r="BE130" s="1009"/>
      <c r="BF130" s="1162">
        <v>3.2</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500</v>
      </c>
      <c r="X131" s="1170"/>
      <c r="Y131" s="1170"/>
      <c r="Z131" s="1171"/>
      <c r="AA131" s="1063">
        <v>9736978</v>
      </c>
      <c r="AB131" s="1042"/>
      <c r="AC131" s="1042"/>
      <c r="AD131" s="1042"/>
      <c r="AE131" s="1043"/>
      <c r="AF131" s="1041">
        <v>9971620</v>
      </c>
      <c r="AG131" s="1042"/>
      <c r="AH131" s="1042"/>
      <c r="AI131" s="1042"/>
      <c r="AJ131" s="1043"/>
      <c r="AK131" s="1041">
        <v>10144337</v>
      </c>
      <c r="AL131" s="1042"/>
      <c r="AM131" s="1042"/>
      <c r="AN131" s="1042"/>
      <c r="AO131" s="1043"/>
      <c r="AP131" s="1172"/>
      <c r="AQ131" s="1173"/>
      <c r="AR131" s="1173"/>
      <c r="AS131" s="1173"/>
      <c r="AT131" s="1174"/>
      <c r="AU131" s="285"/>
      <c r="AV131" s="285"/>
      <c r="AW131" s="285"/>
      <c r="AX131" s="1144" t="s">
        <v>501</v>
      </c>
      <c r="AY131" s="1095"/>
      <c r="AZ131" s="1095"/>
      <c r="BA131" s="1095"/>
      <c r="BB131" s="1095"/>
      <c r="BC131" s="1095"/>
      <c r="BD131" s="1095"/>
      <c r="BE131" s="1096"/>
      <c r="BF131" s="1145">
        <v>0.2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51" t="s">
        <v>502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503</v>
      </c>
      <c r="W132" s="1155"/>
      <c r="X132" s="1155"/>
      <c r="Y132" s="1155"/>
      <c r="Z132" s="1156"/>
      <c r="AA132" s="1157">
        <v>1.449392204</v>
      </c>
      <c r="AB132" s="1158"/>
      <c r="AC132" s="1158"/>
      <c r="AD132" s="1158"/>
      <c r="AE132" s="1159"/>
      <c r="AF132" s="1160">
        <v>5.4311335569999999</v>
      </c>
      <c r="AG132" s="1158"/>
      <c r="AH132" s="1158"/>
      <c r="AI132" s="1158"/>
      <c r="AJ132" s="1159"/>
      <c r="AK132" s="1160">
        <v>2.7280245129999998</v>
      </c>
      <c r="AL132" s="1158"/>
      <c r="AM132" s="1158"/>
      <c r="AN132" s="1158"/>
      <c r="AO132" s="1159"/>
      <c r="AP132" s="1057"/>
      <c r="AQ132" s="1058"/>
      <c r="AR132" s="1058"/>
      <c r="AS132" s="1058"/>
      <c r="AT132" s="116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504</v>
      </c>
      <c r="W133" s="1138"/>
      <c r="X133" s="1138"/>
      <c r="Y133" s="1138"/>
      <c r="Z133" s="1139"/>
      <c r="AA133" s="1140">
        <v>1.8</v>
      </c>
      <c r="AB133" s="1141"/>
      <c r="AC133" s="1141"/>
      <c r="AD133" s="1141"/>
      <c r="AE133" s="1142"/>
      <c r="AF133" s="1140">
        <v>3</v>
      </c>
      <c r="AG133" s="1141"/>
      <c r="AH133" s="1141"/>
      <c r="AI133" s="1141"/>
      <c r="AJ133" s="1142"/>
      <c r="AK133" s="1140">
        <v>3.2</v>
      </c>
      <c r="AL133" s="1141"/>
      <c r="AM133" s="1141"/>
      <c r="AN133" s="1141"/>
      <c r="AO133" s="1142"/>
      <c r="AP133" s="1087"/>
      <c r="AQ133" s="1088"/>
      <c r="AR133" s="1088"/>
      <c r="AS133" s="1088"/>
      <c r="AT133" s="114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CnQU5ZVvEBI5j7w/EA4wGUqmR3+WQpLGJbIyO+8jSt51T4ee4sSiPLhoiYWd5Vi12OFEE/9PGFR9hxT+vxhLWA==" saltValue="U5AenBXHRnNokDHH+GBm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N49" zoomScale="70" zoomScaleNormal="85" zoomScaleSheetLayoutView="70" workbookViewId="0">
      <selection activeCell="AZ29" sqref="AZ29"/>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505</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FEVK39enkssXgFszBlu7ZCvO90KLTco6g4A2AGWuttm2fUf991hzhjKCEmEtIAE6DsOJqUWbflSrYpd4hUizDA==" saltValue="NFnPHgrmCCsJzbxUoAsPL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37" zoomScale="70" zoomScaleNormal="70" zoomScaleSheetLayoutView="55" workbookViewId="0">
      <selection activeCell="AH13" sqref="AH13:AL13"/>
    </sheetView>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P4Ylob5Xe6tFWn03y106ceJJGl1jqsuWcdGh1zsbpi2BFDJTYzIe9x7/jCeTvFGaopBlP6nyHniTPIM31Kvw==" saltValue="Uir1JgbuiWp2AFomyo7Mc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election activeCell="AP36" sqref="AP36"/>
    </sheetView>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508</v>
      </c>
      <c r="AP7" s="304"/>
      <c r="AQ7" s="305" t="s">
        <v>509</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510</v>
      </c>
      <c r="AQ8" s="311" t="s">
        <v>511</v>
      </c>
      <c r="AR8" s="312" t="s">
        <v>512</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0" t="s">
        <v>513</v>
      </c>
      <c r="AL9" s="1181"/>
      <c r="AM9" s="1181"/>
      <c r="AN9" s="1182"/>
      <c r="AO9" s="313">
        <v>3323615</v>
      </c>
      <c r="AP9" s="313">
        <v>57772</v>
      </c>
      <c r="AQ9" s="314">
        <v>57754</v>
      </c>
      <c r="AR9" s="315">
        <v>0</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0" t="s">
        <v>514</v>
      </c>
      <c r="AL10" s="1181"/>
      <c r="AM10" s="1181"/>
      <c r="AN10" s="1182"/>
      <c r="AO10" s="316">
        <v>205057</v>
      </c>
      <c r="AP10" s="316">
        <v>3564</v>
      </c>
      <c r="AQ10" s="317">
        <v>3830</v>
      </c>
      <c r="AR10" s="318">
        <v>-6.9</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0" t="s">
        <v>515</v>
      </c>
      <c r="AL11" s="1181"/>
      <c r="AM11" s="1181"/>
      <c r="AN11" s="1182"/>
      <c r="AO11" s="316">
        <v>708345</v>
      </c>
      <c r="AP11" s="316">
        <v>12313</v>
      </c>
      <c r="AQ11" s="317">
        <v>6814</v>
      </c>
      <c r="AR11" s="318">
        <v>80.7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0" t="s">
        <v>516</v>
      </c>
      <c r="AL12" s="1181"/>
      <c r="AM12" s="1181"/>
      <c r="AN12" s="1182"/>
      <c r="AO12" s="316" t="s">
        <v>517</v>
      </c>
      <c r="AP12" s="316" t="s">
        <v>517</v>
      </c>
      <c r="AQ12" s="317">
        <v>1059</v>
      </c>
      <c r="AR12" s="318" t="s">
        <v>517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0" t="s">
        <v>518</v>
      </c>
      <c r="AL13" s="1181"/>
      <c r="AM13" s="1181"/>
      <c r="AN13" s="1182"/>
      <c r="AO13" s="316" t="s">
        <v>517</v>
      </c>
      <c r="AP13" s="316" t="s">
        <v>517</v>
      </c>
      <c r="AQ13" s="317">
        <v>4</v>
      </c>
      <c r="AR13" s="318" t="s">
        <v>517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0" t="s">
        <v>519</v>
      </c>
      <c r="AL14" s="1181"/>
      <c r="AM14" s="1181"/>
      <c r="AN14" s="1182"/>
      <c r="AO14" s="316">
        <v>163718</v>
      </c>
      <c r="AP14" s="316">
        <v>2846</v>
      </c>
      <c r="AQ14" s="317">
        <v>2651</v>
      </c>
      <c r="AR14" s="318">
        <v>7.4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0" t="s">
        <v>520</v>
      </c>
      <c r="AL15" s="1181"/>
      <c r="AM15" s="1181"/>
      <c r="AN15" s="1182"/>
      <c r="AO15" s="316">
        <v>30305</v>
      </c>
      <c r="AP15" s="316">
        <v>527</v>
      </c>
      <c r="AQ15" s="317">
        <v>1352</v>
      </c>
      <c r="AR15" s="318">
        <v>-61</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3" t="s">
        <v>521</v>
      </c>
      <c r="AL16" s="1184"/>
      <c r="AM16" s="1184"/>
      <c r="AN16" s="1185"/>
      <c r="AO16" s="316">
        <v>-280595</v>
      </c>
      <c r="AP16" s="316">
        <v>-4877</v>
      </c>
      <c r="AQ16" s="317">
        <v>-4074</v>
      </c>
      <c r="AR16" s="318">
        <v>19.7</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3" t="s">
        <v>186</v>
      </c>
      <c r="AL17" s="1184"/>
      <c r="AM17" s="1184"/>
      <c r="AN17" s="1185"/>
      <c r="AO17" s="316">
        <v>4150445</v>
      </c>
      <c r="AP17" s="316">
        <v>72144</v>
      </c>
      <c r="AQ17" s="317">
        <v>69392</v>
      </c>
      <c r="AR17" s="318">
        <v>4</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5" t="s">
        <v>526</v>
      </c>
      <c r="AL21" s="1176"/>
      <c r="AM21" s="1176"/>
      <c r="AN21" s="1177"/>
      <c r="AO21" s="328">
        <v>5.94</v>
      </c>
      <c r="AP21" s="329">
        <v>6.31</v>
      </c>
      <c r="AQ21" s="330">
        <v>-0.37</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5" t="s">
        <v>527</v>
      </c>
      <c r="AL22" s="1176"/>
      <c r="AM22" s="1176"/>
      <c r="AN22" s="1177"/>
      <c r="AO22" s="333">
        <v>100.6</v>
      </c>
      <c r="AP22" s="334">
        <v>98.4</v>
      </c>
      <c r="AQ22" s="335">
        <v>2.2000000000000002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508</v>
      </c>
      <c r="AP30" s="304"/>
      <c r="AQ30" s="305" t="s">
        <v>509</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510</v>
      </c>
      <c r="AQ31" s="311" t="s">
        <v>511</v>
      </c>
      <c r="AR31" s="312" t="s">
        <v>512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1" t="s">
        <v>531</v>
      </c>
      <c r="AL32" s="1192"/>
      <c r="AM32" s="1192"/>
      <c r="AN32" s="1193"/>
      <c r="AO32" s="343">
        <v>1335059</v>
      </c>
      <c r="AP32" s="343">
        <v>23206</v>
      </c>
      <c r="AQ32" s="344">
        <v>34189</v>
      </c>
      <c r="AR32" s="345">
        <v>-32.1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1" t="s">
        <v>532</v>
      </c>
      <c r="AL33" s="1192"/>
      <c r="AM33" s="1192"/>
      <c r="AN33" s="1193"/>
      <c r="AO33" s="343" t="s">
        <v>517</v>
      </c>
      <c r="AP33" s="343" t="s">
        <v>517</v>
      </c>
      <c r="AQ33" s="344" t="s">
        <v>517</v>
      </c>
      <c r="AR33" s="345" t="s">
        <v>517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1" t="s">
        <v>533</v>
      </c>
      <c r="AL34" s="1192"/>
      <c r="AM34" s="1192"/>
      <c r="AN34" s="1193"/>
      <c r="AO34" s="343" t="s">
        <v>517</v>
      </c>
      <c r="AP34" s="343" t="s">
        <v>517</v>
      </c>
      <c r="AQ34" s="344">
        <v>16</v>
      </c>
      <c r="AR34" s="345" t="s">
        <v>517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1" t="s">
        <v>534</v>
      </c>
      <c r="AL35" s="1192"/>
      <c r="AM35" s="1192"/>
      <c r="AN35" s="1193"/>
      <c r="AO35" s="343">
        <v>718149</v>
      </c>
      <c r="AP35" s="343">
        <v>12483</v>
      </c>
      <c r="AQ35" s="344">
        <v>9412</v>
      </c>
      <c r="AR35" s="345">
        <v>32.6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1" t="s">
        <v>535</v>
      </c>
      <c r="AL36" s="1192"/>
      <c r="AM36" s="1192"/>
      <c r="AN36" s="1193"/>
      <c r="AO36" s="343">
        <v>155388</v>
      </c>
      <c r="AP36" s="343">
        <v>2701</v>
      </c>
      <c r="AQ36" s="344">
        <v>2024</v>
      </c>
      <c r="AR36" s="345">
        <v>33.4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1" t="s">
        <v>536</v>
      </c>
      <c r="AL37" s="1192"/>
      <c r="AM37" s="1192"/>
      <c r="AN37" s="1193"/>
      <c r="AO37" s="343">
        <v>43820</v>
      </c>
      <c r="AP37" s="343">
        <v>762</v>
      </c>
      <c r="AQ37" s="344">
        <v>1165</v>
      </c>
      <c r="AR37" s="345">
        <v>-34.6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4" t="s">
        <v>537</v>
      </c>
      <c r="AL38" s="1195"/>
      <c r="AM38" s="1195"/>
      <c r="AN38" s="1196"/>
      <c r="AO38" s="346">
        <v>25</v>
      </c>
      <c r="AP38" s="346">
        <v>0</v>
      </c>
      <c r="AQ38" s="347">
        <v>2</v>
      </c>
      <c r="AR38" s="335">
        <v>-100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4" t="s">
        <v>538</v>
      </c>
      <c r="AL39" s="1195"/>
      <c r="AM39" s="1195"/>
      <c r="AN39" s="1196"/>
      <c r="AO39" s="343">
        <v>-471104</v>
      </c>
      <c r="AP39" s="343">
        <v>-8189</v>
      </c>
      <c r="AQ39" s="344">
        <v>-6367</v>
      </c>
      <c r="AR39" s="345">
        <v>28.6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1" t="s">
        <v>539</v>
      </c>
      <c r="AL40" s="1192"/>
      <c r="AM40" s="1192"/>
      <c r="AN40" s="1193"/>
      <c r="AO40" s="343">
        <v>-1504597</v>
      </c>
      <c r="AP40" s="343">
        <v>-26153</v>
      </c>
      <c r="AQ40" s="344">
        <v>-28963</v>
      </c>
      <c r="AR40" s="345">
        <v>-9.6999999999999993</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7" t="s">
        <v>296</v>
      </c>
      <c r="AL41" s="1198"/>
      <c r="AM41" s="1198"/>
      <c r="AN41" s="1199"/>
      <c r="AO41" s="343">
        <v>276740</v>
      </c>
      <c r="AP41" s="343">
        <v>4810</v>
      </c>
      <c r="AQ41" s="344">
        <v>11478</v>
      </c>
      <c r="AR41" s="345">
        <v>-58.1</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6" t="s">
        <v>508</v>
      </c>
      <c r="AN49" s="1188" t="s">
        <v>543</v>
      </c>
      <c r="AO49" s="1189"/>
      <c r="AP49" s="1189"/>
      <c r="AQ49" s="1189"/>
      <c r="AR49" s="1190"/>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7"/>
      <c r="AN50" s="359" t="s">
        <v>544</v>
      </c>
      <c r="AO50" s="360" t="s">
        <v>545</v>
      </c>
      <c r="AP50" s="361" t="s">
        <v>546</v>
      </c>
      <c r="AQ50" s="362" t="s">
        <v>547</v>
      </c>
      <c r="AR50" s="363" t="s">
        <v>548</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1094337</v>
      </c>
      <c r="AN51" s="365">
        <v>19954</v>
      </c>
      <c r="AO51" s="366">
        <v>-56.5</v>
      </c>
      <c r="AP51" s="367">
        <v>47278</v>
      </c>
      <c r="AQ51" s="368">
        <v>-28.6</v>
      </c>
      <c r="AR51" s="369">
        <v>-27.9</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591654</v>
      </c>
      <c r="AN52" s="373">
        <v>10788</v>
      </c>
      <c r="AO52" s="374">
        <v>-16.399999999999999</v>
      </c>
      <c r="AP52" s="375">
        <v>24096</v>
      </c>
      <c r="AQ52" s="376">
        <v>-24.3</v>
      </c>
      <c r="AR52" s="377">
        <v>7.9</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1595901</v>
      </c>
      <c r="AN53" s="365">
        <v>28636</v>
      </c>
      <c r="AO53" s="366">
        <v>43.5</v>
      </c>
      <c r="AP53" s="367">
        <v>44504</v>
      </c>
      <c r="AQ53" s="368">
        <v>-5.9</v>
      </c>
      <c r="AR53" s="369">
        <v>49.4</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503653</v>
      </c>
      <c r="AN54" s="373">
        <v>9037</v>
      </c>
      <c r="AO54" s="374">
        <v>-16.2</v>
      </c>
      <c r="AP54" s="375">
        <v>25876</v>
      </c>
      <c r="AQ54" s="376">
        <v>7.4</v>
      </c>
      <c r="AR54" s="377">
        <v>-23.6</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1384277</v>
      </c>
      <c r="AN55" s="365">
        <v>24305</v>
      </c>
      <c r="AO55" s="366">
        <v>-15.1</v>
      </c>
      <c r="AP55" s="367">
        <v>47820</v>
      </c>
      <c r="AQ55" s="368">
        <v>7.5</v>
      </c>
      <c r="AR55" s="369">
        <v>-22.6</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465327</v>
      </c>
      <c r="AN56" s="373">
        <v>8170</v>
      </c>
      <c r="AO56" s="374">
        <v>-9.6</v>
      </c>
      <c r="AP56" s="375">
        <v>25855</v>
      </c>
      <c r="AQ56" s="376">
        <v>-0.1</v>
      </c>
      <c r="AR56" s="377">
        <v>-9.5</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1941708</v>
      </c>
      <c r="AN57" s="365">
        <v>33732</v>
      </c>
      <c r="AO57" s="366">
        <v>38.799999999999997</v>
      </c>
      <c r="AP57" s="367">
        <v>41934</v>
      </c>
      <c r="AQ57" s="368">
        <v>-12.3</v>
      </c>
      <c r="AR57" s="369">
        <v>51.1</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656946</v>
      </c>
      <c r="AN58" s="373">
        <v>11413</v>
      </c>
      <c r="AO58" s="374">
        <v>39.700000000000003</v>
      </c>
      <c r="AP58" s="375">
        <v>23352</v>
      </c>
      <c r="AQ58" s="376">
        <v>-9.6999999999999993</v>
      </c>
      <c r="AR58" s="377">
        <v>49.4</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1808457</v>
      </c>
      <c r="AN59" s="365">
        <v>31435</v>
      </c>
      <c r="AO59" s="366">
        <v>-6.8</v>
      </c>
      <c r="AP59" s="367">
        <v>45588</v>
      </c>
      <c r="AQ59" s="368">
        <v>8.6999999999999993</v>
      </c>
      <c r="AR59" s="369">
        <v>-15.5</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1040342</v>
      </c>
      <c r="AN60" s="373">
        <v>18083</v>
      </c>
      <c r="AO60" s="374">
        <v>58.4</v>
      </c>
      <c r="AP60" s="375">
        <v>24150</v>
      </c>
      <c r="AQ60" s="376">
        <v>3.4</v>
      </c>
      <c r="AR60" s="377">
        <v>55</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1564936</v>
      </c>
      <c r="AN61" s="380">
        <v>27612</v>
      </c>
      <c r="AO61" s="381">
        <v>0.8</v>
      </c>
      <c r="AP61" s="382">
        <v>45425</v>
      </c>
      <c r="AQ61" s="383">
        <v>-6.1</v>
      </c>
      <c r="AR61" s="369">
        <v>6.9</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651584</v>
      </c>
      <c r="AN62" s="373">
        <v>11498</v>
      </c>
      <c r="AO62" s="374">
        <v>11.2</v>
      </c>
      <c r="AP62" s="375">
        <v>24666</v>
      </c>
      <c r="AQ62" s="376">
        <v>-4.7</v>
      </c>
      <c r="AR62" s="377">
        <v>15.9</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Hbc9xRdOjQEuA7pzE4IDzy2IoEqztwp8wfpDjCWcgoHfj4yPBI7kVAOeoY3NhywbkhiEuA/PEo7ZI9rSm7kvBg==" saltValue="GxY2liTXJulf8cVRDhch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70" zoomScale="70" zoomScaleNormal="70" zoomScaleSheetLayoutView="55" workbookViewId="0">
      <selection activeCell="AH13" sqref="AH13:AL13"/>
    </sheetView>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557</v>
      </c>
    </row>
    <row r="120" spans="125:125" ht="13.5" hidden="1" customHeight="1" x14ac:dyDescent="0.2"/>
    <row r="121" spans="125:125" ht="13.5" hidden="1" customHeight="1" x14ac:dyDescent="0.2">
      <c r="DU121" s="291"/>
    </row>
  </sheetData>
  <sheetProtection algorithmName="SHA-512" hashValue="svJDribvsQal7GcQZLktaj3tvsWugXieqjLFuIGKQPLchKo7UvX1g7ddBmvD3HWyfO/5IB1lNUGtbLj29DZCWA==" saltValue="0Qpoly4o9Hw7xOgfuFL/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70" zoomScaleNormal="70" zoomScaleSheetLayoutView="55" workbookViewId="0">
      <selection activeCell="CR79" sqref="CR79"/>
    </sheetView>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558</v>
      </c>
    </row>
  </sheetData>
  <sheetProtection algorithmName="SHA-512" hashValue="Bd0Jbu19gs+vKCTiGtPgpheBiEy3Wte10o8Vi6njBGhMdpQDZ04ejoTS9I0X3+9h9+QhI0Sy/nxqYQ8bJG11uw==" saltValue="Q7vyBYASBsZJg0wbi8w0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election activeCell="AH13" sqref="AH13:AL13"/>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200" t="s">
        <v>3</v>
      </c>
      <c r="D47" s="1200"/>
      <c r="E47" s="1201"/>
      <c r="F47" s="11">
        <v>19.850000000000001</v>
      </c>
      <c r="G47" s="12">
        <v>19.75</v>
      </c>
      <c r="H47" s="12">
        <v>17.66</v>
      </c>
      <c r="I47" s="12">
        <v>17.260000000000002</v>
      </c>
      <c r="J47" s="13">
        <v>16.98</v>
      </c>
    </row>
    <row r="48" spans="2:10" ht="57.75" customHeight="1" x14ac:dyDescent="0.2">
      <c r="B48" s="14"/>
      <c r="C48" s="1202" t="s">
        <v>4</v>
      </c>
      <c r="D48" s="1202"/>
      <c r="E48" s="1203"/>
      <c r="F48" s="15">
        <v>7</v>
      </c>
      <c r="G48" s="16">
        <v>6.67</v>
      </c>
      <c r="H48" s="16">
        <v>4.58</v>
      </c>
      <c r="I48" s="16">
        <v>5.31</v>
      </c>
      <c r="J48" s="17">
        <v>5.55</v>
      </c>
    </row>
    <row r="49" spans="2:10" ht="57.75" customHeight="1" thickBot="1" x14ac:dyDescent="0.25">
      <c r="B49" s="18"/>
      <c r="C49" s="1204" t="s">
        <v>5</v>
      </c>
      <c r="D49" s="1204"/>
      <c r="E49" s="1205"/>
      <c r="F49" s="19">
        <v>3.22</v>
      </c>
      <c r="G49" s="20" t="s">
        <v>564</v>
      </c>
      <c r="H49" s="20" t="s">
        <v>565</v>
      </c>
      <c r="I49" s="20">
        <v>0.87</v>
      </c>
      <c r="J49" s="21">
        <v>0.33</v>
      </c>
    </row>
    <row r="50" spans="2:10" ht="13.5" customHeight="1" x14ac:dyDescent="0.2"/>
  </sheetData>
  <sheetProtection algorithmName="SHA-512" hashValue="lT7cZpReY3rIrLdR3bugFHGN3OZDjhsho9/mAQ+sxo7/RHAklbdqhdbZfOITzHt70Ijw1oc0VtPw7xoCt6aAHQ==" saltValue="theWJs9hjLKKQq6t5ri8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70" zoomScaleNormal="70" zoomScaleSheetLayoutView="100" workbookViewId="0">
      <selection activeCell="AH13" sqref="AH13:AL13"/>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12" t="s">
        <v>566</v>
      </c>
      <c r="D34" s="1212"/>
      <c r="E34" s="1213"/>
      <c r="F34" s="32">
        <v>9</v>
      </c>
      <c r="G34" s="33">
        <v>10.07</v>
      </c>
      <c r="H34" s="33">
        <v>11</v>
      </c>
      <c r="I34" s="33">
        <v>10.41</v>
      </c>
      <c r="J34" s="34">
        <v>10.28</v>
      </c>
      <c r="K34" s="22"/>
      <c r="L34" s="22"/>
      <c r="M34" s="22"/>
      <c r="N34" s="22"/>
      <c r="O34" s="22"/>
      <c r="P34" s="22"/>
    </row>
    <row r="35" spans="1:16" ht="39" customHeight="1" x14ac:dyDescent="0.2">
      <c r="A35" s="22"/>
      <c r="B35" s="35"/>
      <c r="C35" s="1206" t="s">
        <v>567</v>
      </c>
      <c r="D35" s="1207"/>
      <c r="E35" s="1208"/>
      <c r="F35" s="36">
        <v>6.99</v>
      </c>
      <c r="G35" s="37">
        <v>6.66</v>
      </c>
      <c r="H35" s="37">
        <v>4.57</v>
      </c>
      <c r="I35" s="37">
        <v>5.31</v>
      </c>
      <c r="J35" s="38">
        <v>5.54</v>
      </c>
      <c r="K35" s="22"/>
      <c r="L35" s="22"/>
      <c r="M35" s="22"/>
      <c r="N35" s="22"/>
      <c r="O35" s="22"/>
      <c r="P35" s="22"/>
    </row>
    <row r="36" spans="1:16" ht="39" customHeight="1" x14ac:dyDescent="0.2">
      <c r="A36" s="22"/>
      <c r="B36" s="35"/>
      <c r="C36" s="1206" t="s">
        <v>568</v>
      </c>
      <c r="D36" s="1207"/>
      <c r="E36" s="1208"/>
      <c r="F36" s="36">
        <v>0.67</v>
      </c>
      <c r="G36" s="37">
        <v>2.04</v>
      </c>
      <c r="H36" s="37">
        <v>1.82</v>
      </c>
      <c r="I36" s="37">
        <v>1.64</v>
      </c>
      <c r="J36" s="38">
        <v>1.45</v>
      </c>
      <c r="K36" s="22"/>
      <c r="L36" s="22"/>
      <c r="M36" s="22"/>
      <c r="N36" s="22"/>
      <c r="O36" s="22"/>
      <c r="P36" s="22"/>
    </row>
    <row r="37" spans="1:16" ht="39" customHeight="1" x14ac:dyDescent="0.2">
      <c r="A37" s="22"/>
      <c r="B37" s="35"/>
      <c r="C37" s="1206" t="s">
        <v>569</v>
      </c>
      <c r="D37" s="1207"/>
      <c r="E37" s="1208"/>
      <c r="F37" s="36">
        <v>0.04</v>
      </c>
      <c r="G37" s="37" t="s">
        <v>570</v>
      </c>
      <c r="H37" s="37">
        <v>0.87</v>
      </c>
      <c r="I37" s="37">
        <v>0.12</v>
      </c>
      <c r="J37" s="38">
        <v>0.52</v>
      </c>
      <c r="K37" s="22"/>
      <c r="L37" s="22"/>
      <c r="M37" s="22"/>
      <c r="N37" s="22"/>
      <c r="O37" s="22"/>
      <c r="P37" s="22"/>
    </row>
    <row r="38" spans="1:16" ht="39" customHeight="1" x14ac:dyDescent="0.2">
      <c r="A38" s="22"/>
      <c r="B38" s="35"/>
      <c r="C38" s="1206" t="s">
        <v>571</v>
      </c>
      <c r="D38" s="1207"/>
      <c r="E38" s="1208"/>
      <c r="F38" s="36">
        <v>0.21</v>
      </c>
      <c r="G38" s="37">
        <v>0.24</v>
      </c>
      <c r="H38" s="37">
        <v>0.24</v>
      </c>
      <c r="I38" s="37">
        <v>0.26</v>
      </c>
      <c r="J38" s="38">
        <v>0.25</v>
      </c>
      <c r="K38" s="22"/>
      <c r="L38" s="22"/>
      <c r="M38" s="22"/>
      <c r="N38" s="22"/>
      <c r="O38" s="22"/>
      <c r="P38" s="22"/>
    </row>
    <row r="39" spans="1:16" ht="39" customHeight="1" x14ac:dyDescent="0.2">
      <c r="A39" s="22"/>
      <c r="B39" s="35"/>
      <c r="C39" s="1206" t="s">
        <v>572</v>
      </c>
      <c r="D39" s="1207"/>
      <c r="E39" s="1208"/>
      <c r="F39" s="36">
        <v>0.47</v>
      </c>
      <c r="G39" s="37">
        <v>0.51</v>
      </c>
      <c r="H39" s="37">
        <v>0.27</v>
      </c>
      <c r="I39" s="37">
        <v>0.86</v>
      </c>
      <c r="J39" s="38">
        <v>0.16</v>
      </c>
      <c r="K39" s="22"/>
      <c r="L39" s="22"/>
      <c r="M39" s="22"/>
      <c r="N39" s="22"/>
      <c r="O39" s="22"/>
      <c r="P39" s="22"/>
    </row>
    <row r="40" spans="1:16" ht="39" customHeight="1" x14ac:dyDescent="0.2">
      <c r="A40" s="22"/>
      <c r="B40" s="35"/>
      <c r="C40" s="1206"/>
      <c r="D40" s="1207"/>
      <c r="E40" s="1208"/>
      <c r="F40" s="36"/>
      <c r="G40" s="37"/>
      <c r="H40" s="37"/>
      <c r="I40" s="37"/>
      <c r="J40" s="38"/>
      <c r="K40" s="22"/>
      <c r="L40" s="22"/>
      <c r="M40" s="22"/>
      <c r="N40" s="22"/>
      <c r="O40" s="22"/>
      <c r="P40" s="22"/>
    </row>
    <row r="41" spans="1:16" ht="39" customHeight="1" x14ac:dyDescent="0.2">
      <c r="A41" s="22"/>
      <c r="B41" s="35"/>
      <c r="C41" s="1206"/>
      <c r="D41" s="1207"/>
      <c r="E41" s="1208"/>
      <c r="F41" s="36"/>
      <c r="G41" s="37"/>
      <c r="H41" s="37"/>
      <c r="I41" s="37"/>
      <c r="J41" s="38"/>
      <c r="K41" s="22"/>
      <c r="L41" s="22"/>
      <c r="M41" s="22"/>
      <c r="N41" s="22"/>
      <c r="O41" s="22"/>
      <c r="P41" s="22"/>
    </row>
    <row r="42" spans="1:16" ht="39" customHeight="1" x14ac:dyDescent="0.2">
      <c r="A42" s="22"/>
      <c r="B42" s="39"/>
      <c r="C42" s="1206" t="s">
        <v>573</v>
      </c>
      <c r="D42" s="1207"/>
      <c r="E42" s="1208"/>
      <c r="F42" s="36" t="s">
        <v>517</v>
      </c>
      <c r="G42" s="37" t="s">
        <v>517</v>
      </c>
      <c r="H42" s="37" t="s">
        <v>517</v>
      </c>
      <c r="I42" s="37" t="s">
        <v>517</v>
      </c>
      <c r="J42" s="38" t="s">
        <v>517</v>
      </c>
      <c r="K42" s="22"/>
      <c r="L42" s="22"/>
      <c r="M42" s="22"/>
      <c r="N42" s="22"/>
      <c r="O42" s="22"/>
      <c r="P42" s="22"/>
    </row>
    <row r="43" spans="1:16" ht="39" customHeight="1" thickBot="1" x14ac:dyDescent="0.25">
      <c r="A43" s="22"/>
      <c r="B43" s="40"/>
      <c r="C43" s="1209" t="s">
        <v>574</v>
      </c>
      <c r="D43" s="1210"/>
      <c r="E43" s="1211"/>
      <c r="F43" s="41" t="s">
        <v>517</v>
      </c>
      <c r="G43" s="42" t="s">
        <v>517</v>
      </c>
      <c r="H43" s="42" t="s">
        <v>517</v>
      </c>
      <c r="I43" s="42" t="s">
        <v>517</v>
      </c>
      <c r="J43" s="43" t="s">
        <v>517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EtYsJKg73wyFRw59I93WscMIHxBIUGIkRWQH/VWcSMuYNOxBxqVHQskQ9dJrmZDTtxfNX9CsZkB2HUo1PhmA==" saltValue="H0bYtAnN+/k/y46xqs4Z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70" zoomScaleNormal="70" zoomScaleSheetLayoutView="55" workbookViewId="0">
      <selection activeCell="K48" sqref="K48"/>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1058</v>
      </c>
      <c r="L45" s="60">
        <v>1112</v>
      </c>
      <c r="M45" s="60">
        <v>1166</v>
      </c>
      <c r="N45" s="60">
        <v>1267</v>
      </c>
      <c r="O45" s="61">
        <v>1335</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517</v>
      </c>
      <c r="L46" s="64" t="s">
        <v>517</v>
      </c>
      <c r="M46" s="64" t="s">
        <v>517</v>
      </c>
      <c r="N46" s="64" t="s">
        <v>517</v>
      </c>
      <c r="O46" s="65" t="s">
        <v>517</v>
      </c>
      <c r="P46" s="48"/>
      <c r="Q46" s="48"/>
      <c r="R46" s="48"/>
      <c r="S46" s="48"/>
      <c r="T46" s="48"/>
      <c r="U46" s="48"/>
    </row>
    <row r="47" spans="1:21" ht="30.75" customHeight="1" x14ac:dyDescent="0.2">
      <c r="A47" s="48"/>
      <c r="B47" s="1216"/>
      <c r="C47" s="1217"/>
      <c r="D47" s="62"/>
      <c r="E47" s="1222" t="s">
        <v>14</v>
      </c>
      <c r="F47" s="1222"/>
      <c r="G47" s="1222"/>
      <c r="H47" s="1222"/>
      <c r="I47" s="1222"/>
      <c r="J47" s="1223"/>
      <c r="K47" s="63" t="s">
        <v>517</v>
      </c>
      <c r="L47" s="64" t="s">
        <v>517</v>
      </c>
      <c r="M47" s="64" t="s">
        <v>517</v>
      </c>
      <c r="N47" s="64" t="s">
        <v>517</v>
      </c>
      <c r="O47" s="65" t="s">
        <v>517</v>
      </c>
      <c r="P47" s="48"/>
      <c r="Q47" s="48"/>
      <c r="R47" s="48"/>
      <c r="S47" s="48"/>
      <c r="T47" s="48"/>
      <c r="U47" s="48"/>
    </row>
    <row r="48" spans="1:21" ht="30.75" customHeight="1" x14ac:dyDescent="0.2">
      <c r="A48" s="48"/>
      <c r="B48" s="1216"/>
      <c r="C48" s="1217"/>
      <c r="D48" s="62"/>
      <c r="E48" s="1222" t="s">
        <v>15</v>
      </c>
      <c r="F48" s="1222"/>
      <c r="G48" s="1222"/>
      <c r="H48" s="1222"/>
      <c r="I48" s="1222"/>
      <c r="J48" s="1223"/>
      <c r="K48" s="63">
        <v>617</v>
      </c>
      <c r="L48" s="64">
        <v>573</v>
      </c>
      <c r="M48" s="64">
        <v>679</v>
      </c>
      <c r="N48" s="64">
        <v>719</v>
      </c>
      <c r="O48" s="65">
        <v>718</v>
      </c>
      <c r="P48" s="48"/>
      <c r="Q48" s="48"/>
      <c r="R48" s="48"/>
      <c r="S48" s="48"/>
      <c r="T48" s="48"/>
      <c r="U48" s="48"/>
    </row>
    <row r="49" spans="1:21" ht="30.75" customHeight="1" x14ac:dyDescent="0.2">
      <c r="A49" s="48"/>
      <c r="B49" s="1216"/>
      <c r="C49" s="1217"/>
      <c r="D49" s="62"/>
      <c r="E49" s="1222" t="s">
        <v>16</v>
      </c>
      <c r="F49" s="1222"/>
      <c r="G49" s="1222"/>
      <c r="H49" s="1222"/>
      <c r="I49" s="1222"/>
      <c r="J49" s="1223"/>
      <c r="K49" s="63">
        <v>196</v>
      </c>
      <c r="L49" s="64">
        <v>117</v>
      </c>
      <c r="M49" s="64">
        <v>92</v>
      </c>
      <c r="N49" s="64">
        <v>122</v>
      </c>
      <c r="O49" s="65">
        <v>155</v>
      </c>
      <c r="P49" s="48"/>
      <c r="Q49" s="48"/>
      <c r="R49" s="48"/>
      <c r="S49" s="48"/>
      <c r="T49" s="48"/>
      <c r="U49" s="48"/>
    </row>
    <row r="50" spans="1:21" ht="30.75" customHeight="1" x14ac:dyDescent="0.2">
      <c r="A50" s="48"/>
      <c r="B50" s="1216"/>
      <c r="C50" s="1217"/>
      <c r="D50" s="62"/>
      <c r="E50" s="1222" t="s">
        <v>17</v>
      </c>
      <c r="F50" s="1222"/>
      <c r="G50" s="1222"/>
      <c r="H50" s="1222"/>
      <c r="I50" s="1222"/>
      <c r="J50" s="1223"/>
      <c r="K50" s="63">
        <v>90</v>
      </c>
      <c r="L50" s="64">
        <v>198</v>
      </c>
      <c r="M50" s="64">
        <v>86</v>
      </c>
      <c r="N50" s="64">
        <v>325</v>
      </c>
      <c r="O50" s="65">
        <v>44</v>
      </c>
      <c r="P50" s="48"/>
      <c r="Q50" s="48"/>
      <c r="R50" s="48"/>
      <c r="S50" s="48"/>
      <c r="T50" s="48"/>
      <c r="U50" s="48"/>
    </row>
    <row r="51" spans="1:21" ht="30.75" customHeight="1" x14ac:dyDescent="0.2">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1757</v>
      </c>
      <c r="L52" s="64">
        <v>1796</v>
      </c>
      <c r="M52" s="64">
        <v>1883</v>
      </c>
      <c r="N52" s="64">
        <v>1892</v>
      </c>
      <c r="O52" s="65">
        <v>1976</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204</v>
      </c>
      <c r="L53" s="69">
        <v>204</v>
      </c>
      <c r="M53" s="69">
        <v>140</v>
      </c>
      <c r="N53" s="69">
        <v>541</v>
      </c>
      <c r="O53" s="70">
        <v>276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3">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30" t="s">
        <v>25</v>
      </c>
      <c r="C57" s="1231"/>
      <c r="D57" s="1234" t="s">
        <v>26</v>
      </c>
      <c r="E57" s="1235"/>
      <c r="F57" s="1235"/>
      <c r="G57" s="1235"/>
      <c r="H57" s="1235"/>
      <c r="I57" s="1235"/>
      <c r="J57" s="1236"/>
      <c r="K57" s="83"/>
      <c r="L57" s="84"/>
      <c r="M57" s="84"/>
      <c r="N57" s="84"/>
      <c r="O57" s="85"/>
    </row>
    <row r="58" spans="1:21" ht="31.5" customHeight="1" thickBot="1" x14ac:dyDescent="0.25">
      <c r="B58" s="1232"/>
      <c r="C58" s="1233"/>
      <c r="D58" s="1237" t="s">
        <v>27</v>
      </c>
      <c r="E58" s="1238"/>
      <c r="F58" s="1238"/>
      <c r="G58" s="1238"/>
      <c r="H58" s="1238"/>
      <c r="I58" s="1238"/>
      <c r="J58" s="123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M0WcZgf7+4HqiMGS6CZaFhR9NSK5HXsLFtNzaGULkt3gT1CA6wwMQ/9Q1T0RxDH+hNxrD/GgpcEpkop0ij0WQ==" saltValue="GVuLjtcg2p57lkMDzqHg7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7" zoomScale="70" zoomScaleNormal="70" zoomScaleSheetLayoutView="100" workbookViewId="0">
      <selection activeCell="AH13" sqref="AH13:AL13"/>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40" t="s">
        <v>30</v>
      </c>
      <c r="C41" s="1241"/>
      <c r="D41" s="102"/>
      <c r="E41" s="1246" t="s">
        <v>31</v>
      </c>
      <c r="F41" s="1246"/>
      <c r="G41" s="1246"/>
      <c r="H41" s="1247"/>
      <c r="I41" s="103">
        <v>14710</v>
      </c>
      <c r="J41" s="104">
        <v>14965</v>
      </c>
      <c r="K41" s="104">
        <v>15301</v>
      </c>
      <c r="L41" s="104">
        <v>15848</v>
      </c>
      <c r="M41" s="105">
        <v>16355</v>
      </c>
    </row>
    <row r="42" spans="2:13" ht="27.75" customHeight="1" x14ac:dyDescent="0.2">
      <c r="B42" s="1242"/>
      <c r="C42" s="1243"/>
      <c r="D42" s="106"/>
      <c r="E42" s="1248" t="s">
        <v>32</v>
      </c>
      <c r="F42" s="1248"/>
      <c r="G42" s="1248"/>
      <c r="H42" s="1249"/>
      <c r="I42" s="107">
        <v>534</v>
      </c>
      <c r="J42" s="108">
        <v>408</v>
      </c>
      <c r="K42" s="108">
        <v>395</v>
      </c>
      <c r="L42" s="108">
        <v>72</v>
      </c>
      <c r="M42" s="109">
        <v>28</v>
      </c>
    </row>
    <row r="43" spans="2:13" ht="27.75" customHeight="1" x14ac:dyDescent="0.2">
      <c r="B43" s="1242"/>
      <c r="C43" s="1243"/>
      <c r="D43" s="106"/>
      <c r="E43" s="1248" t="s">
        <v>33</v>
      </c>
      <c r="F43" s="1248"/>
      <c r="G43" s="1248"/>
      <c r="H43" s="1249"/>
      <c r="I43" s="107">
        <v>8219</v>
      </c>
      <c r="J43" s="108">
        <v>7586</v>
      </c>
      <c r="K43" s="108">
        <v>7163</v>
      </c>
      <c r="L43" s="108">
        <v>7456</v>
      </c>
      <c r="M43" s="109">
        <v>8144</v>
      </c>
    </row>
    <row r="44" spans="2:13" ht="27.75" customHeight="1" x14ac:dyDescent="0.2">
      <c r="B44" s="1242"/>
      <c r="C44" s="1243"/>
      <c r="D44" s="106"/>
      <c r="E44" s="1248" t="s">
        <v>34</v>
      </c>
      <c r="F44" s="1248"/>
      <c r="G44" s="1248"/>
      <c r="H44" s="1249"/>
      <c r="I44" s="107">
        <v>1341</v>
      </c>
      <c r="J44" s="108">
        <v>1659</v>
      </c>
      <c r="K44" s="108">
        <v>2031</v>
      </c>
      <c r="L44" s="108">
        <v>1947</v>
      </c>
      <c r="M44" s="109">
        <v>1800</v>
      </c>
    </row>
    <row r="45" spans="2:13" ht="27.75" customHeight="1" x14ac:dyDescent="0.2">
      <c r="B45" s="1242"/>
      <c r="C45" s="1243"/>
      <c r="D45" s="106"/>
      <c r="E45" s="1248" t="s">
        <v>35</v>
      </c>
      <c r="F45" s="1248"/>
      <c r="G45" s="1248"/>
      <c r="H45" s="1249"/>
      <c r="I45" s="107">
        <v>2451</v>
      </c>
      <c r="J45" s="108">
        <v>2325</v>
      </c>
      <c r="K45" s="108">
        <v>2127</v>
      </c>
      <c r="L45" s="108">
        <v>1982</v>
      </c>
      <c r="M45" s="109">
        <v>1885</v>
      </c>
    </row>
    <row r="46" spans="2:13" ht="27.75" customHeight="1" x14ac:dyDescent="0.2">
      <c r="B46" s="1242"/>
      <c r="C46" s="1243"/>
      <c r="D46" s="110"/>
      <c r="E46" s="1248" t="s">
        <v>36</v>
      </c>
      <c r="F46" s="1248"/>
      <c r="G46" s="1248"/>
      <c r="H46" s="1249"/>
      <c r="I46" s="107" t="s">
        <v>517</v>
      </c>
      <c r="J46" s="108" t="s">
        <v>517</v>
      </c>
      <c r="K46" s="108" t="s">
        <v>517</v>
      </c>
      <c r="L46" s="108" t="s">
        <v>517</v>
      </c>
      <c r="M46" s="109" t="s">
        <v>517</v>
      </c>
    </row>
    <row r="47" spans="2:13" ht="27.75" customHeight="1" x14ac:dyDescent="0.2">
      <c r="B47" s="1242"/>
      <c r="C47" s="1243"/>
      <c r="D47" s="111"/>
      <c r="E47" s="1250" t="s">
        <v>37</v>
      </c>
      <c r="F47" s="1251"/>
      <c r="G47" s="1251"/>
      <c r="H47" s="1252"/>
      <c r="I47" s="107" t="s">
        <v>517</v>
      </c>
      <c r="J47" s="108" t="s">
        <v>517</v>
      </c>
      <c r="K47" s="108" t="s">
        <v>517</v>
      </c>
      <c r="L47" s="108" t="s">
        <v>517</v>
      </c>
      <c r="M47" s="109" t="s">
        <v>517</v>
      </c>
    </row>
    <row r="48" spans="2:13" ht="27.75" customHeight="1" x14ac:dyDescent="0.2">
      <c r="B48" s="1242"/>
      <c r="C48" s="1243"/>
      <c r="D48" s="106"/>
      <c r="E48" s="1248" t="s">
        <v>38</v>
      </c>
      <c r="F48" s="1248"/>
      <c r="G48" s="1248"/>
      <c r="H48" s="1249"/>
      <c r="I48" s="107" t="s">
        <v>517</v>
      </c>
      <c r="J48" s="108" t="s">
        <v>517</v>
      </c>
      <c r="K48" s="108" t="s">
        <v>517</v>
      </c>
      <c r="L48" s="108" t="s">
        <v>517</v>
      </c>
      <c r="M48" s="109" t="s">
        <v>517</v>
      </c>
    </row>
    <row r="49" spans="2:13" ht="27.75" customHeight="1" x14ac:dyDescent="0.2">
      <c r="B49" s="1244"/>
      <c r="C49" s="1245"/>
      <c r="D49" s="106"/>
      <c r="E49" s="1248" t="s">
        <v>39</v>
      </c>
      <c r="F49" s="1248"/>
      <c r="G49" s="1248"/>
      <c r="H49" s="1249"/>
      <c r="I49" s="107" t="s">
        <v>517</v>
      </c>
      <c r="J49" s="108" t="s">
        <v>517</v>
      </c>
      <c r="K49" s="108" t="s">
        <v>517</v>
      </c>
      <c r="L49" s="108" t="s">
        <v>517</v>
      </c>
      <c r="M49" s="109" t="s">
        <v>517</v>
      </c>
    </row>
    <row r="50" spans="2:13" ht="27.75" customHeight="1" x14ac:dyDescent="0.2">
      <c r="B50" s="1253" t="s">
        <v>40</v>
      </c>
      <c r="C50" s="1254"/>
      <c r="D50" s="112"/>
      <c r="E50" s="1248" t="s">
        <v>41</v>
      </c>
      <c r="F50" s="1248"/>
      <c r="G50" s="1248"/>
      <c r="H50" s="1249"/>
      <c r="I50" s="107">
        <v>2727</v>
      </c>
      <c r="J50" s="108">
        <v>3056</v>
      </c>
      <c r="K50" s="108">
        <v>3326</v>
      </c>
      <c r="L50" s="108">
        <v>3367</v>
      </c>
      <c r="M50" s="109">
        <v>3595</v>
      </c>
    </row>
    <row r="51" spans="2:13" ht="27.75" customHeight="1" x14ac:dyDescent="0.2">
      <c r="B51" s="1242"/>
      <c r="C51" s="1243"/>
      <c r="D51" s="106"/>
      <c r="E51" s="1248" t="s">
        <v>42</v>
      </c>
      <c r="F51" s="1248"/>
      <c r="G51" s="1248"/>
      <c r="H51" s="1249"/>
      <c r="I51" s="107">
        <v>5248</v>
      </c>
      <c r="J51" s="108">
        <v>5030</v>
      </c>
      <c r="K51" s="108">
        <v>4821</v>
      </c>
      <c r="L51" s="108">
        <v>4677</v>
      </c>
      <c r="M51" s="109">
        <v>5048</v>
      </c>
    </row>
    <row r="52" spans="2:13" ht="27.75" customHeight="1" x14ac:dyDescent="0.2">
      <c r="B52" s="1244"/>
      <c r="C52" s="1245"/>
      <c r="D52" s="106"/>
      <c r="E52" s="1248" t="s">
        <v>43</v>
      </c>
      <c r="F52" s="1248"/>
      <c r="G52" s="1248"/>
      <c r="H52" s="1249"/>
      <c r="I52" s="107">
        <v>18398</v>
      </c>
      <c r="J52" s="108">
        <v>18688</v>
      </c>
      <c r="K52" s="108">
        <v>19040</v>
      </c>
      <c r="L52" s="108">
        <v>19261</v>
      </c>
      <c r="M52" s="109">
        <v>19548</v>
      </c>
    </row>
    <row r="53" spans="2:13" ht="27.75" customHeight="1" thickBot="1" x14ac:dyDescent="0.25">
      <c r="B53" s="1255" t="s">
        <v>44</v>
      </c>
      <c r="C53" s="1256"/>
      <c r="D53" s="113"/>
      <c r="E53" s="1257" t="s">
        <v>45</v>
      </c>
      <c r="F53" s="1257"/>
      <c r="G53" s="1257"/>
      <c r="H53" s="1258"/>
      <c r="I53" s="114">
        <v>882</v>
      </c>
      <c r="J53" s="115">
        <v>168</v>
      </c>
      <c r="K53" s="115">
        <v>-170</v>
      </c>
      <c r="L53" s="115">
        <v>0</v>
      </c>
      <c r="M53" s="116">
        <v>21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PczT6cMxm4ptNx9R3OcLi3qvFzfp8K5ubvXcZ5CCH6BYj/1F1tWXPZz3HF60Hsoufg3UJ1M/0hC3gmM1AA0sA==" saltValue="/B2gHfuCIebsIAkY7AAW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70" zoomScaleNormal="70" zoomScaleSheetLayoutView="100" workbookViewId="0">
      <selection activeCell="H63" sqref="H63"/>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561</v>
      </c>
      <c r="G54" s="125" t="s">
        <v>562</v>
      </c>
      <c r="H54" s="126" t="s">
        <v>563</v>
      </c>
    </row>
    <row r="55" spans="2:8" ht="52.5" customHeight="1" x14ac:dyDescent="0.2">
      <c r="B55" s="127"/>
      <c r="C55" s="1267" t="s">
        <v>48</v>
      </c>
      <c r="D55" s="1267"/>
      <c r="E55" s="1268"/>
      <c r="F55" s="128">
        <v>1974</v>
      </c>
      <c r="G55" s="128">
        <v>1977</v>
      </c>
      <c r="H55" s="129">
        <v>1978</v>
      </c>
    </row>
    <row r="56" spans="2:8" ht="52.5" customHeight="1" x14ac:dyDescent="0.2">
      <c r="B56" s="130"/>
      <c r="C56" s="1269" t="s">
        <v>49</v>
      </c>
      <c r="D56" s="1269"/>
      <c r="E56" s="1270"/>
      <c r="F56" s="131">
        <v>11</v>
      </c>
      <c r="G56" s="131">
        <v>12</v>
      </c>
      <c r="H56" s="132">
        <v>12</v>
      </c>
    </row>
    <row r="57" spans="2:8" ht="53.25" customHeight="1" x14ac:dyDescent="0.2">
      <c r="B57" s="130"/>
      <c r="C57" s="1271" t="s">
        <v>50</v>
      </c>
      <c r="D57" s="1271"/>
      <c r="E57" s="1272"/>
      <c r="F57" s="133">
        <v>1156</v>
      </c>
      <c r="G57" s="133">
        <v>1135</v>
      </c>
      <c r="H57" s="134">
        <v>1332</v>
      </c>
    </row>
    <row r="58" spans="2:8" ht="45.75" customHeight="1" x14ac:dyDescent="0.2">
      <c r="B58" s="135"/>
      <c r="C58" s="1259" t="s">
        <v>595</v>
      </c>
      <c r="D58" s="1260"/>
      <c r="E58" s="1261"/>
      <c r="F58" s="136">
        <v>815</v>
      </c>
      <c r="G58" s="136">
        <v>754</v>
      </c>
      <c r="H58" s="137">
        <v>892</v>
      </c>
    </row>
    <row r="59" spans="2:8" ht="45.75" customHeight="1" x14ac:dyDescent="0.2">
      <c r="B59" s="135"/>
      <c r="C59" s="1259" t="s">
        <v>596</v>
      </c>
      <c r="D59" s="1260"/>
      <c r="E59" s="1261"/>
      <c r="F59" s="136">
        <v>279</v>
      </c>
      <c r="G59" s="136">
        <v>314</v>
      </c>
      <c r="H59" s="137">
        <v>363</v>
      </c>
    </row>
    <row r="60" spans="2:8" ht="45.75" customHeight="1" x14ac:dyDescent="0.2">
      <c r="B60" s="135"/>
      <c r="C60" s="1259" t="s">
        <v>597</v>
      </c>
      <c r="D60" s="1260"/>
      <c r="E60" s="1261"/>
      <c r="F60" s="136">
        <v>23</v>
      </c>
      <c r="G60" s="136">
        <v>30</v>
      </c>
      <c r="H60" s="137">
        <v>36</v>
      </c>
    </row>
    <row r="61" spans="2:8" ht="45.75" customHeight="1" x14ac:dyDescent="0.2">
      <c r="B61" s="135"/>
      <c r="C61" s="1259" t="s">
        <v>598</v>
      </c>
      <c r="D61" s="1260"/>
      <c r="E61" s="1261"/>
      <c r="F61" s="136">
        <v>25</v>
      </c>
      <c r="G61" s="136">
        <v>23</v>
      </c>
      <c r="H61" s="137">
        <v>21</v>
      </c>
    </row>
    <row r="62" spans="2:8" ht="45.75" customHeight="1" thickBot="1" x14ac:dyDescent="0.25">
      <c r="B62" s="138"/>
      <c r="C62" s="1262" t="s">
        <v>599</v>
      </c>
      <c r="D62" s="1263"/>
      <c r="E62" s="1264"/>
      <c r="F62" s="139">
        <v>8</v>
      </c>
      <c r="G62" s="139">
        <v>10</v>
      </c>
      <c r="H62" s="140">
        <v>10</v>
      </c>
    </row>
    <row r="63" spans="2:8" ht="52.5" customHeight="1" thickBot="1" x14ac:dyDescent="0.25">
      <c r="B63" s="141"/>
      <c r="C63" s="1265" t="s">
        <v>51</v>
      </c>
      <c r="D63" s="1265"/>
      <c r="E63" s="1266"/>
      <c r="F63" s="142">
        <v>3142</v>
      </c>
      <c r="G63" s="142">
        <v>3124</v>
      </c>
      <c r="H63" s="143">
        <v>3321</v>
      </c>
    </row>
    <row r="64" spans="2:8" ht="15" customHeight="1" x14ac:dyDescent="0.2"/>
  </sheetData>
  <sheetProtection algorithmName="SHA-512" hashValue="UCDK01GR9e5PXL8OAn/RSItKUreZ+UdlSxgjlGq9/2UfJfAiQNl43TXwB1CWbW+gZlr/Ctzvs/XYg1qAaWktCQ==" saltValue="BDbOZZ+vEx7TjM8l7JM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556</v>
      </c>
      <c r="G2" s="157"/>
      <c r="H2" s="158"/>
    </row>
    <row r="3" spans="1:8" x14ac:dyDescent="0.2">
      <c r="A3" s="154" t="s">
        <v>549</v>
      </c>
      <c r="B3" s="159"/>
      <c r="C3" s="160"/>
      <c r="D3" s="161">
        <v>19954</v>
      </c>
      <c r="E3" s="162"/>
      <c r="F3" s="163">
        <v>47278</v>
      </c>
      <c r="G3" s="164"/>
      <c r="H3" s="165"/>
    </row>
    <row r="4" spans="1:8" x14ac:dyDescent="0.2">
      <c r="A4" s="166"/>
      <c r="B4" s="167"/>
      <c r="C4" s="168"/>
      <c r="D4" s="169">
        <v>10788</v>
      </c>
      <c r="E4" s="170"/>
      <c r="F4" s="171">
        <v>24096</v>
      </c>
      <c r="G4" s="172"/>
      <c r="H4" s="173"/>
    </row>
    <row r="5" spans="1:8" x14ac:dyDescent="0.2">
      <c r="A5" s="154" t="s">
        <v>551</v>
      </c>
      <c r="B5" s="159"/>
      <c r="C5" s="160"/>
      <c r="D5" s="161">
        <v>28636</v>
      </c>
      <c r="E5" s="162"/>
      <c r="F5" s="163">
        <v>44504</v>
      </c>
      <c r="G5" s="164"/>
      <c r="H5" s="165"/>
    </row>
    <row r="6" spans="1:8" x14ac:dyDescent="0.2">
      <c r="A6" s="166"/>
      <c r="B6" s="167"/>
      <c r="C6" s="168"/>
      <c r="D6" s="169">
        <v>9037</v>
      </c>
      <c r="E6" s="170"/>
      <c r="F6" s="171">
        <v>25876</v>
      </c>
      <c r="G6" s="172"/>
      <c r="H6" s="173"/>
    </row>
    <row r="7" spans="1:8" x14ac:dyDescent="0.2">
      <c r="A7" s="154" t="s">
        <v>552</v>
      </c>
      <c r="B7" s="159"/>
      <c r="C7" s="160"/>
      <c r="D7" s="161">
        <v>24305</v>
      </c>
      <c r="E7" s="162"/>
      <c r="F7" s="163">
        <v>47820</v>
      </c>
      <c r="G7" s="164"/>
      <c r="H7" s="165"/>
    </row>
    <row r="8" spans="1:8" x14ac:dyDescent="0.2">
      <c r="A8" s="166"/>
      <c r="B8" s="167"/>
      <c r="C8" s="168"/>
      <c r="D8" s="169">
        <v>8170</v>
      </c>
      <c r="E8" s="170"/>
      <c r="F8" s="171">
        <v>25855</v>
      </c>
      <c r="G8" s="172"/>
      <c r="H8" s="173"/>
    </row>
    <row r="9" spans="1:8" x14ac:dyDescent="0.2">
      <c r="A9" s="154" t="s">
        <v>553</v>
      </c>
      <c r="B9" s="159"/>
      <c r="C9" s="160"/>
      <c r="D9" s="161">
        <v>33732</v>
      </c>
      <c r="E9" s="162"/>
      <c r="F9" s="163">
        <v>41934</v>
      </c>
      <c r="G9" s="164"/>
      <c r="H9" s="165"/>
    </row>
    <row r="10" spans="1:8" x14ac:dyDescent="0.2">
      <c r="A10" s="166"/>
      <c r="B10" s="167"/>
      <c r="C10" s="168"/>
      <c r="D10" s="169">
        <v>11413</v>
      </c>
      <c r="E10" s="170"/>
      <c r="F10" s="171">
        <v>23352</v>
      </c>
      <c r="G10" s="172"/>
      <c r="H10" s="173"/>
    </row>
    <row r="11" spans="1:8" x14ac:dyDescent="0.2">
      <c r="A11" s="154" t="s">
        <v>554</v>
      </c>
      <c r="B11" s="159"/>
      <c r="C11" s="160"/>
      <c r="D11" s="161">
        <v>31435</v>
      </c>
      <c r="E11" s="162"/>
      <c r="F11" s="163">
        <v>45588</v>
      </c>
      <c r="G11" s="164"/>
      <c r="H11" s="165"/>
    </row>
    <row r="12" spans="1:8" x14ac:dyDescent="0.2">
      <c r="A12" s="166"/>
      <c r="B12" s="167"/>
      <c r="C12" s="174"/>
      <c r="D12" s="169">
        <v>18083</v>
      </c>
      <c r="E12" s="170"/>
      <c r="F12" s="171">
        <v>24150</v>
      </c>
      <c r="G12" s="172"/>
      <c r="H12" s="173"/>
    </row>
    <row r="13" spans="1:8" x14ac:dyDescent="0.2">
      <c r="A13" s="154"/>
      <c r="B13" s="159"/>
      <c r="C13" s="175"/>
      <c r="D13" s="176">
        <v>27612</v>
      </c>
      <c r="E13" s="177"/>
      <c r="F13" s="178">
        <v>45425</v>
      </c>
      <c r="G13" s="179"/>
      <c r="H13" s="165"/>
    </row>
    <row r="14" spans="1:8" x14ac:dyDescent="0.2">
      <c r="A14" s="166"/>
      <c r="B14" s="167"/>
      <c r="C14" s="168"/>
      <c r="D14" s="169">
        <v>11498</v>
      </c>
      <c r="E14" s="170"/>
      <c r="F14" s="171">
        <v>24666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7</v>
      </c>
      <c r="C19" s="180">
        <f>ROUND(VALUE(SUBSTITUTE(実質収支比率等に係る経年分析!G$48,"▲","-")),2)</f>
        <v>6.67</v>
      </c>
      <c r="D19" s="180">
        <f>ROUND(VALUE(SUBSTITUTE(実質収支比率等に係る経年分析!H$48,"▲","-")),2)</f>
        <v>4.58</v>
      </c>
      <c r="E19" s="180">
        <f>ROUND(VALUE(SUBSTITUTE(実質収支比率等に係る経年分析!I$48,"▲","-")),2)</f>
        <v>5.31</v>
      </c>
      <c r="F19" s="180">
        <f>ROUND(VALUE(SUBSTITUTE(実質収支比率等に係る経年分析!J$48,"▲","-")),2)</f>
        <v>5.55</v>
      </c>
    </row>
    <row r="20" spans="1:11" x14ac:dyDescent="0.2">
      <c r="A20" s="180" t="s">
        <v>55</v>
      </c>
      <c r="B20" s="180">
        <f>ROUND(VALUE(SUBSTITUTE(実質収支比率等に係る経年分析!F$47,"▲","-")),2)</f>
        <v>19.850000000000001</v>
      </c>
      <c r="C20" s="180">
        <f>ROUND(VALUE(SUBSTITUTE(実質収支比率等に係る経年分析!G$47,"▲","-")),2)</f>
        <v>19.75</v>
      </c>
      <c r="D20" s="180">
        <f>ROUND(VALUE(SUBSTITUTE(実質収支比率等に係る経年分析!H$47,"▲","-")),2)</f>
        <v>17.66</v>
      </c>
      <c r="E20" s="180">
        <f>ROUND(VALUE(SUBSTITUTE(実質収支比率等に係る経年分析!I$47,"▲","-")),2)</f>
        <v>17.260000000000002</v>
      </c>
      <c r="F20" s="180">
        <f>ROUND(VALUE(SUBSTITUTE(実質収支比率等に係る経年分析!J$47,"▲","-")),2)</f>
        <v>16.98</v>
      </c>
    </row>
    <row r="21" spans="1:11" x14ac:dyDescent="0.2">
      <c r="A21" s="180" t="s">
        <v>56</v>
      </c>
      <c r="B21" s="180">
        <f>IF(ISNUMBER(VALUE(SUBSTITUTE(実質収支比率等に係る経年分析!F$49,"▲","-"))),ROUND(VALUE(SUBSTITUTE(実質収支比率等に係る経年分析!F$49,"▲","-")),2),NA())</f>
        <v>3.22</v>
      </c>
      <c r="C21" s="180">
        <f>IF(ISNUMBER(VALUE(SUBSTITUTE(実質収支比率等に係る経年分析!G$49,"▲","-"))),ROUND(VALUE(SUBSTITUTE(実質収支比率等に係る経年分析!G$49,"▲","-")),2),NA())</f>
        <v>-0.26</v>
      </c>
      <c r="D21" s="180">
        <f>IF(ISNUMBER(VALUE(SUBSTITUTE(実質収支比率等に係る経年分析!H$49,"▲","-"))),ROUND(VALUE(SUBSTITUTE(実質収支比率等に係る経年分析!H$49,"▲","-")),2),NA())</f>
        <v>-3.73</v>
      </c>
      <c r="E21" s="180">
        <f>IF(ISNUMBER(VALUE(SUBSTITUTE(実質収支比率等に係る経年分析!I$49,"▲","-"))),ROUND(VALUE(SUBSTITUTE(実質収支比率等に係る経年分析!I$49,"▲","-")),2),NA())</f>
        <v>0.87</v>
      </c>
      <c r="F21" s="180">
        <f>IF(ISNUMBER(VALUE(SUBSTITUTE(実質収支比率等に係る経年分析!J$49,"▲","-"))),ROUND(VALUE(SUBSTITUTE(実質収支比率等に係る経年分析!J$49,"▲","-")),2),NA())</f>
        <v>0.33</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0.25</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f>IF(ROUND(VALUE(SUBSTITUTE(連結実質赤字比率に係る赤字・黒字の構成分析!G$37,"▲", "-")), 2) &lt; 0, ABS(ROUND(VALUE(SUBSTITUTE(連結実質赤字比率に係る赤字・黒字の構成分析!G$37,"▲", "-")), 2)), NA())</f>
        <v>1.0900000000000001</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0.52</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1.45</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5.54</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10.28</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1757</v>
      </c>
      <c r="E42" s="182"/>
      <c r="F42" s="182"/>
      <c r="G42" s="182">
        <f>'実質公債費比率（分子）の構造'!L$52</f>
        <v>1796</v>
      </c>
      <c r="H42" s="182"/>
      <c r="I42" s="182"/>
      <c r="J42" s="182">
        <f>'実質公債費比率（分子）の構造'!M$52</f>
        <v>1883</v>
      </c>
      <c r="K42" s="182"/>
      <c r="L42" s="182"/>
      <c r="M42" s="182">
        <f>'実質公債費比率（分子）の構造'!N$52</f>
        <v>1892</v>
      </c>
      <c r="N42" s="182"/>
      <c r="O42" s="182"/>
      <c r="P42" s="182">
        <f>'実質公債費比率（分子）の構造'!O$52</f>
        <v>1976</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90</v>
      </c>
      <c r="C44" s="182"/>
      <c r="D44" s="182"/>
      <c r="E44" s="182">
        <f>'実質公債費比率（分子）の構造'!L$50</f>
        <v>198</v>
      </c>
      <c r="F44" s="182"/>
      <c r="G44" s="182"/>
      <c r="H44" s="182">
        <f>'実質公債費比率（分子）の構造'!M$50</f>
        <v>86</v>
      </c>
      <c r="I44" s="182"/>
      <c r="J44" s="182"/>
      <c r="K44" s="182">
        <f>'実質公債費比率（分子）の構造'!N$50</f>
        <v>325</v>
      </c>
      <c r="L44" s="182"/>
      <c r="M44" s="182"/>
      <c r="N44" s="182">
        <f>'実質公債費比率（分子）の構造'!O$50</f>
        <v>44</v>
      </c>
      <c r="O44" s="182"/>
      <c r="P44" s="182"/>
    </row>
    <row r="45" spans="1:16" x14ac:dyDescent="0.2">
      <c r="A45" s="182" t="s">
        <v>66</v>
      </c>
      <c r="B45" s="182">
        <f>'実質公債費比率（分子）の構造'!K$49</f>
        <v>196</v>
      </c>
      <c r="C45" s="182"/>
      <c r="D45" s="182"/>
      <c r="E45" s="182">
        <f>'実質公債費比率（分子）の構造'!L$49</f>
        <v>117</v>
      </c>
      <c r="F45" s="182"/>
      <c r="G45" s="182"/>
      <c r="H45" s="182">
        <f>'実質公債費比率（分子）の構造'!M$49</f>
        <v>92</v>
      </c>
      <c r="I45" s="182"/>
      <c r="J45" s="182"/>
      <c r="K45" s="182">
        <f>'実質公債費比率（分子）の構造'!N$49</f>
        <v>122</v>
      </c>
      <c r="L45" s="182"/>
      <c r="M45" s="182"/>
      <c r="N45" s="182">
        <f>'実質公債費比率（分子）の構造'!O$49</f>
        <v>155</v>
      </c>
      <c r="O45" s="182"/>
      <c r="P45" s="182"/>
    </row>
    <row r="46" spans="1:16" x14ac:dyDescent="0.2">
      <c r="A46" s="182" t="s">
        <v>67</v>
      </c>
      <c r="B46" s="182">
        <f>'実質公債費比率（分子）の構造'!K$48</f>
        <v>617</v>
      </c>
      <c r="C46" s="182"/>
      <c r="D46" s="182"/>
      <c r="E46" s="182">
        <f>'実質公債費比率（分子）の構造'!L$48</f>
        <v>573</v>
      </c>
      <c r="F46" s="182"/>
      <c r="G46" s="182"/>
      <c r="H46" s="182">
        <f>'実質公債費比率（分子）の構造'!M$48</f>
        <v>679</v>
      </c>
      <c r="I46" s="182"/>
      <c r="J46" s="182"/>
      <c r="K46" s="182">
        <f>'実質公債費比率（分子）の構造'!N$48</f>
        <v>719</v>
      </c>
      <c r="L46" s="182"/>
      <c r="M46" s="182"/>
      <c r="N46" s="182">
        <f>'実質公債費比率（分子）の構造'!O$48</f>
        <v>718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1058</v>
      </c>
      <c r="C49" s="182"/>
      <c r="D49" s="182"/>
      <c r="E49" s="182">
        <f>'実質公債費比率（分子）の構造'!L$45</f>
        <v>1112</v>
      </c>
      <c r="F49" s="182"/>
      <c r="G49" s="182"/>
      <c r="H49" s="182">
        <f>'実質公債費比率（分子）の構造'!M$45</f>
        <v>1166</v>
      </c>
      <c r="I49" s="182"/>
      <c r="J49" s="182"/>
      <c r="K49" s="182">
        <f>'実質公債費比率（分子）の構造'!N$45</f>
        <v>1267</v>
      </c>
      <c r="L49" s="182"/>
      <c r="M49" s="182"/>
      <c r="N49" s="182">
        <f>'実質公債費比率（分子）の構造'!O$45</f>
        <v>1335</v>
      </c>
      <c r="O49" s="182"/>
      <c r="P49" s="182"/>
    </row>
    <row r="50" spans="1:16" x14ac:dyDescent="0.2">
      <c r="A50" s="182" t="s">
        <v>71</v>
      </c>
      <c r="B50" s="182" t="e">
        <f>NA()</f>
        <v>#N/A</v>
      </c>
      <c r="C50" s="182">
        <f>IF(ISNUMBER('実質公債費比率（分子）の構造'!K$53),'実質公債費比率（分子）の構造'!K$53,NA())</f>
        <v>204</v>
      </c>
      <c r="D50" s="182" t="e">
        <f>NA()</f>
        <v>#N/A</v>
      </c>
      <c r="E50" s="182" t="e">
        <f>NA()</f>
        <v>#N/A</v>
      </c>
      <c r="F50" s="182">
        <f>IF(ISNUMBER('実質公債費比率（分子）の構造'!L$53),'実質公債費比率（分子）の構造'!L$53,NA())</f>
        <v>204</v>
      </c>
      <c r="G50" s="182" t="e">
        <f>NA()</f>
        <v>#N/A</v>
      </c>
      <c r="H50" s="182" t="e">
        <f>NA()</f>
        <v>#N/A</v>
      </c>
      <c r="I50" s="182">
        <f>IF(ISNUMBER('実質公債費比率（分子）の構造'!M$53),'実質公債費比率（分子）の構造'!M$53,NA())</f>
        <v>140</v>
      </c>
      <c r="J50" s="182" t="e">
        <f>NA()</f>
        <v>#N/A</v>
      </c>
      <c r="K50" s="182" t="e">
        <f>NA()</f>
        <v>#N/A</v>
      </c>
      <c r="L50" s="182">
        <f>IF(ISNUMBER('実質公債費比率（分子）の構造'!N$53),'実質公債費比率（分子）の構造'!N$53,NA())</f>
        <v>541</v>
      </c>
      <c r="M50" s="182" t="e">
        <f>NA()</f>
        <v>#N/A</v>
      </c>
      <c r="N50" s="182" t="e">
        <f>NA()</f>
        <v>#N/A</v>
      </c>
      <c r="O50" s="182">
        <f>IF(ISNUMBER('実質公債費比率（分子）の構造'!O$53),'実質公債費比率（分子）の構造'!O$53,NA())</f>
        <v>276</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18398</v>
      </c>
      <c r="E56" s="181"/>
      <c r="F56" s="181"/>
      <c r="G56" s="181">
        <f>'将来負担比率（分子）の構造'!J$52</f>
        <v>18688</v>
      </c>
      <c r="H56" s="181"/>
      <c r="I56" s="181"/>
      <c r="J56" s="181">
        <f>'将来負担比率（分子）の構造'!K$52</f>
        <v>19040</v>
      </c>
      <c r="K56" s="181"/>
      <c r="L56" s="181"/>
      <c r="M56" s="181">
        <f>'将来負担比率（分子）の構造'!L$52</f>
        <v>19261</v>
      </c>
      <c r="N56" s="181"/>
      <c r="O56" s="181"/>
      <c r="P56" s="181">
        <f>'将来負担比率（分子）の構造'!M$52</f>
        <v>19548</v>
      </c>
    </row>
    <row r="57" spans="1:16" x14ac:dyDescent="0.2">
      <c r="A57" s="181" t="s">
        <v>42</v>
      </c>
      <c r="B57" s="181"/>
      <c r="C57" s="181"/>
      <c r="D57" s="181">
        <f>'将来負担比率（分子）の構造'!I$51</f>
        <v>5248</v>
      </c>
      <c r="E57" s="181"/>
      <c r="F57" s="181"/>
      <c r="G57" s="181">
        <f>'将来負担比率（分子）の構造'!J$51</f>
        <v>5030</v>
      </c>
      <c r="H57" s="181"/>
      <c r="I57" s="181"/>
      <c r="J57" s="181">
        <f>'将来負担比率（分子）の構造'!K$51</f>
        <v>4821</v>
      </c>
      <c r="K57" s="181"/>
      <c r="L57" s="181"/>
      <c r="M57" s="181">
        <f>'将来負担比率（分子）の構造'!L$51</f>
        <v>4677</v>
      </c>
      <c r="N57" s="181"/>
      <c r="O57" s="181"/>
      <c r="P57" s="181">
        <f>'将来負担比率（分子）の構造'!M$51</f>
        <v>5048</v>
      </c>
    </row>
    <row r="58" spans="1:16" x14ac:dyDescent="0.2">
      <c r="A58" s="181" t="s">
        <v>41</v>
      </c>
      <c r="B58" s="181"/>
      <c r="C58" s="181"/>
      <c r="D58" s="181">
        <f>'将来負担比率（分子）の構造'!I$50</f>
        <v>2727</v>
      </c>
      <c r="E58" s="181"/>
      <c r="F58" s="181"/>
      <c r="G58" s="181">
        <f>'将来負担比率（分子）の構造'!J$50</f>
        <v>3056</v>
      </c>
      <c r="H58" s="181"/>
      <c r="I58" s="181"/>
      <c r="J58" s="181">
        <f>'将来負担比率（分子）の構造'!K$50</f>
        <v>3326</v>
      </c>
      <c r="K58" s="181"/>
      <c r="L58" s="181"/>
      <c r="M58" s="181">
        <f>'将来負担比率（分子）の構造'!L$50</f>
        <v>3367</v>
      </c>
      <c r="N58" s="181"/>
      <c r="O58" s="181"/>
      <c r="P58" s="181">
        <f>'将来負担比率（分子）の構造'!M$50</f>
        <v>3595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2451</v>
      </c>
      <c r="C62" s="181"/>
      <c r="D62" s="181"/>
      <c r="E62" s="181">
        <f>'将来負担比率（分子）の構造'!J$45</f>
        <v>2325</v>
      </c>
      <c r="F62" s="181"/>
      <c r="G62" s="181"/>
      <c r="H62" s="181">
        <f>'将来負担比率（分子）の構造'!K$45</f>
        <v>2127</v>
      </c>
      <c r="I62" s="181"/>
      <c r="J62" s="181"/>
      <c r="K62" s="181">
        <f>'将来負担比率（分子）の構造'!L$45</f>
        <v>1982</v>
      </c>
      <c r="L62" s="181"/>
      <c r="M62" s="181"/>
      <c r="N62" s="181">
        <f>'将来負担比率（分子）の構造'!M$45</f>
        <v>1885</v>
      </c>
      <c r="O62" s="181"/>
      <c r="P62" s="181"/>
    </row>
    <row r="63" spans="1:16" x14ac:dyDescent="0.2">
      <c r="A63" s="181" t="s">
        <v>34</v>
      </c>
      <c r="B63" s="181">
        <f>'将来負担比率（分子）の構造'!I$44</f>
        <v>1341</v>
      </c>
      <c r="C63" s="181"/>
      <c r="D63" s="181"/>
      <c r="E63" s="181">
        <f>'将来負担比率（分子）の構造'!J$44</f>
        <v>1659</v>
      </c>
      <c r="F63" s="181"/>
      <c r="G63" s="181"/>
      <c r="H63" s="181">
        <f>'将来負担比率（分子）の構造'!K$44</f>
        <v>2031</v>
      </c>
      <c r="I63" s="181"/>
      <c r="J63" s="181"/>
      <c r="K63" s="181">
        <f>'将来負担比率（分子）の構造'!L$44</f>
        <v>1947</v>
      </c>
      <c r="L63" s="181"/>
      <c r="M63" s="181"/>
      <c r="N63" s="181">
        <f>'将来負担比率（分子）の構造'!M$44</f>
        <v>1800</v>
      </c>
      <c r="O63" s="181"/>
      <c r="P63" s="181"/>
    </row>
    <row r="64" spans="1:16" x14ac:dyDescent="0.2">
      <c r="A64" s="181" t="s">
        <v>33</v>
      </c>
      <c r="B64" s="181">
        <f>'将来負担比率（分子）の構造'!I$43</f>
        <v>8219</v>
      </c>
      <c r="C64" s="181"/>
      <c r="D64" s="181"/>
      <c r="E64" s="181">
        <f>'将来負担比率（分子）の構造'!J$43</f>
        <v>7586</v>
      </c>
      <c r="F64" s="181"/>
      <c r="G64" s="181"/>
      <c r="H64" s="181">
        <f>'将来負担比率（分子）の構造'!K$43</f>
        <v>7163</v>
      </c>
      <c r="I64" s="181"/>
      <c r="J64" s="181"/>
      <c r="K64" s="181">
        <f>'将来負担比率（分子）の構造'!L$43</f>
        <v>7456</v>
      </c>
      <c r="L64" s="181"/>
      <c r="M64" s="181"/>
      <c r="N64" s="181">
        <f>'将来負担比率（分子）の構造'!M$43</f>
        <v>8144</v>
      </c>
      <c r="O64" s="181"/>
      <c r="P64" s="181"/>
    </row>
    <row r="65" spans="1:16" x14ac:dyDescent="0.2">
      <c r="A65" s="181" t="s">
        <v>32</v>
      </c>
      <c r="B65" s="181">
        <f>'将来負担比率（分子）の構造'!I$42</f>
        <v>534</v>
      </c>
      <c r="C65" s="181"/>
      <c r="D65" s="181"/>
      <c r="E65" s="181">
        <f>'将来負担比率（分子）の構造'!J$42</f>
        <v>408</v>
      </c>
      <c r="F65" s="181"/>
      <c r="G65" s="181"/>
      <c r="H65" s="181">
        <f>'将来負担比率（分子）の構造'!K$42</f>
        <v>395</v>
      </c>
      <c r="I65" s="181"/>
      <c r="J65" s="181"/>
      <c r="K65" s="181">
        <f>'将来負担比率（分子）の構造'!L$42</f>
        <v>72</v>
      </c>
      <c r="L65" s="181"/>
      <c r="M65" s="181"/>
      <c r="N65" s="181">
        <f>'将来負担比率（分子）の構造'!M$42</f>
        <v>28</v>
      </c>
      <c r="O65" s="181"/>
      <c r="P65" s="181"/>
    </row>
    <row r="66" spans="1:16" x14ac:dyDescent="0.2">
      <c r="A66" s="181" t="s">
        <v>31</v>
      </c>
      <c r="B66" s="181">
        <f>'将来負担比率（分子）の構造'!I$41</f>
        <v>14710</v>
      </c>
      <c r="C66" s="181"/>
      <c r="D66" s="181"/>
      <c r="E66" s="181">
        <f>'将来負担比率（分子）の構造'!J$41</f>
        <v>14965</v>
      </c>
      <c r="F66" s="181"/>
      <c r="G66" s="181"/>
      <c r="H66" s="181">
        <f>'将来負担比率（分子）の構造'!K$41</f>
        <v>15301</v>
      </c>
      <c r="I66" s="181"/>
      <c r="J66" s="181"/>
      <c r="K66" s="181">
        <f>'将来負担比率（分子）の構造'!L$41</f>
        <v>15848</v>
      </c>
      <c r="L66" s="181"/>
      <c r="M66" s="181"/>
      <c r="N66" s="181">
        <f>'将来負担比率（分子）の構造'!M$41</f>
        <v>16355</v>
      </c>
      <c r="O66" s="181"/>
      <c r="P66" s="181"/>
    </row>
    <row r="67" spans="1:16" x14ac:dyDescent="0.2">
      <c r="A67" s="181" t="s">
        <v>75</v>
      </c>
      <c r="B67" s="181" t="e">
        <f>NA()</f>
        <v>#N/A</v>
      </c>
      <c r="C67" s="181">
        <f>IF(ISNUMBER('将来負担比率（分子）の構造'!I$53), IF('将来負担比率（分子）の構造'!I$53 &lt; 0, 0, '将来負担比率（分子）の構造'!I$53), NA())</f>
        <v>882</v>
      </c>
      <c r="D67" s="181" t="e">
        <f>NA()</f>
        <v>#N/A</v>
      </c>
      <c r="E67" s="181" t="e">
        <f>NA()</f>
        <v>#N/A</v>
      </c>
      <c r="F67" s="181">
        <f>IF(ISNUMBER('将来負担比率（分子）の構造'!J$53), IF('将来負担比率（分子）の構造'!J$53 &lt; 0, 0, '将来負担比率（分子）の構造'!J$53), NA())</f>
        <v>168</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21</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1974</v>
      </c>
      <c r="C72" s="185">
        <f>基金残高に係る経年分析!G55</f>
        <v>1977</v>
      </c>
      <c r="D72" s="185">
        <f>基金残高に係る経年分析!H55</f>
        <v>1978</v>
      </c>
    </row>
    <row r="73" spans="1:16" x14ac:dyDescent="0.2">
      <c r="A73" s="184" t="s">
        <v>78</v>
      </c>
      <c r="B73" s="185">
        <f>基金残高に係る経年分析!F56</f>
        <v>11</v>
      </c>
      <c r="C73" s="185">
        <f>基金残高に係る経年分析!G56</f>
        <v>12</v>
      </c>
      <c r="D73" s="185">
        <f>基金残高に係る経年分析!H56</f>
        <v>12</v>
      </c>
    </row>
    <row r="74" spans="1:16" x14ac:dyDescent="0.2">
      <c r="A74" s="184" t="s">
        <v>79</v>
      </c>
      <c r="B74" s="185">
        <f>基金残高に係る経年分析!F57</f>
        <v>1156</v>
      </c>
      <c r="C74" s="185">
        <f>基金残高に係る経年分析!G57</f>
        <v>1135</v>
      </c>
      <c r="D74" s="185">
        <f>基金残高に係る経年分析!H57</f>
        <v>1332</v>
      </c>
    </row>
  </sheetData>
  <sheetProtection algorithmName="SHA-512" hashValue="GI0xnGzueXqtcsrzfY6idPAX8lG0hVGdIyeRLFp5F7TuAQthB6/KBPX+I6EDKm8VJvupn5wPX2yXi5Jd481QjA==" saltValue="dY5yF7cbFCjl0xxGgr+a9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