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Jm0026-smb1\総合政策環境部\各課専用\環境・エネルギー関係所属\エネルギー政策課\240　家庭向け補助金\R6\99 重点対策加速化事業\03_要領変更\02 手引き等\"/>
    </mc:Choice>
  </mc:AlternateContent>
  <xr:revisionPtr revIDLastSave="0" documentId="13_ncr:1_{1D24B796-71B6-445C-908F-BAF8B9A1E027}" xr6:coauthVersionLast="36" xr6:coauthVersionMax="36" xr10:uidLastSave="{00000000-0000-0000-0000-000000000000}"/>
  <workbookProtection workbookAlgorithmName="SHA-512" workbookHashValue="P4fiuKXqddDhmNiaF02osrbw/cjd1K7K5PCS5sXHgcwz9SD7ZdggUzS++UG5ov7HFm8DQDged+BjIw/DCluORA==" workbookSaltValue="jUyuSD5bqTEN0wxyRWt9NA==" workbookSpinCount="100000" lockStructure="1"/>
  <bookViews>
    <workbookView xWindow="0" yWindow="0" windowWidth="19200" windowHeight="8090" xr2:uid="{00000000-000D-0000-FFFF-FFFF00000000}"/>
  </bookViews>
  <sheets>
    <sheet name="判定" sheetId="5" r:id="rId1"/>
    <sheet name="計算" sheetId="7" state="hidden" r:id="rId2"/>
    <sheet name="指標" sheetId="6" state="hidden" r:id="rId3"/>
  </sheets>
  <definedNames>
    <definedName name="_xlnm.Print_Area" localSheetId="0">判定!$A$1:$E$12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7" l="1"/>
  <c r="B3" i="7" l="1"/>
  <c r="C6" i="7" l="1"/>
  <c r="B10" i="7" s="1"/>
  <c r="C5" i="7"/>
  <c r="C4" i="7"/>
  <c r="B6" i="7"/>
  <c r="B5" i="7"/>
  <c r="B4" i="7"/>
  <c r="B9" i="7" s="1"/>
  <c r="B11" i="7" l="1"/>
  <c r="D9" i="5" s="1"/>
  <c r="C11" i="5" l="1"/>
</calcChain>
</file>

<file path=xl/sharedStrings.xml><?xml version="1.0" encoding="utf-8"?>
<sst xmlns="http://schemas.openxmlformats.org/spreadsheetml/2006/main" count="50" uniqueCount="37">
  <si>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</si>
  <si>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</si>
  <si>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</si>
  <si>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</si>
  <si>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</si>
  <si>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</si>
  <si>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</si>
  <si>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</si>
  <si>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温室効果ガス削減効果計算表（例）</t>
    <rPh sb="0" eb="4">
      <t>オンシツコウカ</t>
    </rPh>
    <rPh sb="6" eb="8">
      <t>サクゲン</t>
    </rPh>
    <rPh sb="8" eb="10">
      <t>コウカ</t>
    </rPh>
    <rPh sb="10" eb="13">
      <t>ケイサンヒョウ</t>
    </rPh>
    <rPh sb="14" eb="15">
      <t>レイ</t>
    </rPh>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</si>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</sst>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6" fillId="3" borderId="2" xfId="0" applyFont="1" applyFill="1" applyBorder="1" applyAlignment="1">
      <alignment horizontal="center" vertical="center"/>
    </xf>
    <xf numFmtId="0" fontId="12" fillId="0" borderId="7" xfId="0"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6"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3"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7" fillId="0" borderId="5" xfId="0" applyFont="1" applyFill="1" applyBorder="1" applyAlignment="1">
      <alignment horizontal="right" vertical="center"/>
    </xf>
    <xf numFmtId="0" fontId="4" fillId="0" borderId="5"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3" fillId="0" borderId="0" xfId="0" applyFont="1" applyFill="1" applyBorder="1">
      <alignment vertical="center"/>
    </xf>
    <xf numFmtId="0" fontId="6" fillId="0" borderId="0" xfId="0" applyFont="1" applyFill="1" applyBorder="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36285</xdr:rowOff>
    </xdr:from>
    <xdr:to>
      <xdr:col>4</xdr:col>
      <xdr:colOff>1</xdr:colOff>
      <xdr:row>1</xdr:row>
      <xdr:rowOff>3292929</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606773" y="444499"/>
          <a:ext cx="7952121" cy="32566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12</xdr:row>
      <xdr:rowOff>0</xdr:rowOff>
    </xdr:from>
    <xdr:to>
      <xdr:col>10</xdr:col>
      <xdr:colOff>539750</xdr:colOff>
      <xdr:row>23</xdr:row>
      <xdr:rowOff>6350</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4450" y="1943100"/>
          <a:ext cx="7400925" cy="1787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solidFill>
                <a:schemeClr val="dk1"/>
              </a:solidFill>
              <a:effectLst/>
              <a:latin typeface="+mn-ea"/>
              <a:ea typeface="+mn-ea"/>
              <a:cs typeface="+mn-cs"/>
            </a:rPr>
            <a:t>①年間の給湯熱量と給湯器効率から、年間の消費エネルギー量を算出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②年間の消費エネルギー量を、排出係数の計量単位に変換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、その他の数値については指標一覧及び申請者が入力する給湯器効率による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8A9-7606-4614-AC97-AAD8F6C6382A}">
  <sheetPr>
    <pageSetUpPr fitToPage="1"/>
  </sheetPr>
  <dimension ref="B1:D12"/>
  <sheetViews>
    <sheetView tabSelected="1" view="pageBreakPreview" zoomScale="70" zoomScaleNormal="85" zoomScaleSheetLayoutView="70" workbookViewId="0">
      <selection activeCell="G2" sqref="G2"/>
    </sheetView>
  </sheetViews>
  <sheetFormatPr defaultColWidth="8.81640625" defaultRowHeight="13" x14ac:dyDescent="0.2"/>
  <cols>
    <col min="1" max="1" width="8.6328125" style="1" customWidth="1"/>
    <col min="2" max="2" width="53.36328125" style="17" customWidth="1"/>
    <col min="3" max="3" width="29.54296875" style="1" customWidth="1"/>
    <col min="4" max="4" width="31" style="1" customWidth="1"/>
    <col min="5" max="5" width="8.6328125" style="1" customWidth="1"/>
    <col min="6" max="16384" width="8.81640625" style="1"/>
  </cols>
  <sheetData>
    <row r="1" spans="2:4" ht="32" customHeight="1" x14ac:dyDescent="0.2">
      <c r="B1" s="16" t="s">
        <v>8</v>
      </c>
    </row>
    <row r="2" spans="2:4" ht="267" customHeight="1" x14ac:dyDescent="0.2">
      <c r="B2" s="18"/>
      <c r="C2" s="15"/>
      <c r="D2" s="15"/>
    </row>
    <row r="3" spans="2:4" ht="43.5" customHeight="1" x14ac:dyDescent="0.2">
      <c r="B3" s="19"/>
      <c r="C3" s="10" t="s">
        <v>0</v>
      </c>
      <c r="D3" s="51" t="s">
        <v>4</v>
      </c>
    </row>
    <row r="4" spans="2:4" ht="36" customHeight="1" x14ac:dyDescent="0.2">
      <c r="B4" s="8" t="s">
        <v>3</v>
      </c>
      <c r="C4" s="30" t="s">
        <v>26</v>
      </c>
      <c r="D4" s="30" t="s">
        <v>36</v>
      </c>
    </row>
    <row r="5" spans="2:4" ht="36" customHeight="1" x14ac:dyDescent="0.2">
      <c r="B5" s="8" t="s">
        <v>21</v>
      </c>
      <c r="C5" s="30" t="s">
        <v>1</v>
      </c>
      <c r="D5" s="30" t="s">
        <v>13</v>
      </c>
    </row>
    <row r="6" spans="2:4" ht="36" customHeight="1" x14ac:dyDescent="0.2">
      <c r="B6" s="5" t="s">
        <v>33</v>
      </c>
      <c r="C6" s="30"/>
      <c r="D6" s="30"/>
    </row>
    <row r="7" spans="2:4" ht="36" customHeight="1" x14ac:dyDescent="0.2">
      <c r="B7" s="5" t="s">
        <v>10</v>
      </c>
      <c r="C7" s="30"/>
      <c r="D7" s="30"/>
    </row>
    <row r="8" spans="2:4" ht="36" customHeight="1" x14ac:dyDescent="0.2">
      <c r="B8" s="5" t="s">
        <v>11</v>
      </c>
      <c r="C8" s="30">
        <v>0.8</v>
      </c>
      <c r="D8" s="30">
        <v>3</v>
      </c>
    </row>
    <row r="9" spans="2:4" ht="40" customHeight="1" x14ac:dyDescent="0.2">
      <c r="B9" s="9" t="s">
        <v>12</v>
      </c>
      <c r="C9" s="50"/>
      <c r="D9" s="31">
        <f>計算!B11</f>
        <v>0.36757073170731719</v>
      </c>
    </row>
    <row r="10" spans="2:4" ht="40" customHeight="1" thickBot="1" x14ac:dyDescent="0.25">
      <c r="B10" s="4"/>
      <c r="C10" s="20"/>
      <c r="D10" s="28"/>
    </row>
    <row r="11" spans="2:4" ht="40" customHeight="1" thickBot="1" x14ac:dyDescent="0.25">
      <c r="B11" s="6" t="s">
        <v>9</v>
      </c>
      <c r="C11" s="7" t="str">
        <f>IF(計算!B11&gt;=0.3,"○","×")</f>
        <v>○</v>
      </c>
      <c r="D11" s="29"/>
    </row>
    <row r="12" spans="2:4" ht="26.4" customHeight="1" x14ac:dyDescent="0.2">
      <c r="B12" s="22"/>
      <c r="C12" s="21"/>
      <c r="D12" s="12"/>
    </row>
  </sheetData>
  <sheetProtection algorithmName="SHA-512" hashValue="n5Ev4ZS8i766OHwqoaRxxxvJqd2ENo6f7RZdwBGXDLrUKdGT89xbh0682sTzaqbHjpnvcJvdrh8HNLfwJBd6yw==" saltValue="rJfHR4UT7tQhbM3kXsT1cA==" spinCount="100000" sheet="1" objects="1" scenarios="1"/>
  <phoneticPr fontId="1"/>
  <printOptions horizontalCentered="1" verticalCentered="1"/>
  <pageMargins left="0.25" right="0.25"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AAE487E-F05F-415A-BDAD-00ED160D446C}">
          <x14:formula1>
            <xm:f>指標!$D$3:$D$6</xm:f>
          </x14:formula1>
          <xm:sqref>C5 D5</xm:sqref>
        </x14:dataValidation>
        <x14:dataValidation type="list" allowBlank="1" showInputMessage="1" showErrorMessage="1" xr:uid="{D031D3E0-4DC4-4858-AAF0-01B2D284BDBE}">
          <x14:formula1>
            <xm:f>指標!$B$3:$B$11</xm:f>
          </x14:formula1>
          <xm:sqref>C4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5D9-6811-4C05-98BB-E573F1096689}">
  <dimension ref="A1:C11"/>
  <sheetViews>
    <sheetView zoomScaleNormal="100" workbookViewId="0">
      <selection activeCell="B11" sqref="B11"/>
    </sheetView>
  </sheetViews>
  <sheetFormatPr defaultRowHeight="13" x14ac:dyDescent="0.2"/>
  <cols>
    <col min="1" max="1" width="10.54296875" customWidth="1"/>
    <col min="2" max="3" width="13.6328125" customWidth="1"/>
  </cols>
  <sheetData>
    <row r="1" spans="1:3" x14ac:dyDescent="0.2">
      <c r="B1" s="32" t="s">
        <v>20</v>
      </c>
      <c r="C1" s="32"/>
    </row>
    <row r="2" spans="1:3" x14ac:dyDescent="0.2">
      <c r="B2" t="s">
        <v>0</v>
      </c>
      <c r="C2" t="s">
        <v>19</v>
      </c>
    </row>
    <row r="3" spans="1:3" x14ac:dyDescent="0.2">
      <c r="A3" t="s">
        <v>13</v>
      </c>
      <c r="B3">
        <f>1/判定!C8/指標!G3*指標!E3</f>
        <v>0.15208333333333332</v>
      </c>
      <c r="C3">
        <f>1/判定!D8/指標!G3*指標!E3</f>
        <v>4.0555555555555553E-2</v>
      </c>
    </row>
    <row r="4" spans="1:3" x14ac:dyDescent="0.2">
      <c r="A4" t="s">
        <v>1</v>
      </c>
      <c r="B4">
        <f>1/判定!C8/指標!G4*指標!E4</f>
        <v>6.4126626626626632E-2</v>
      </c>
      <c r="C4">
        <f>1/判定!D8/指標!G4*指標!E4</f>
        <v>1.710043376710043E-2</v>
      </c>
    </row>
    <row r="5" spans="1:3" x14ac:dyDescent="0.2">
      <c r="A5" t="s">
        <v>18</v>
      </c>
      <c r="B5">
        <f>1/判定!C8/指標!G5*指標!E5</f>
        <v>8.5515976951283393E-2</v>
      </c>
      <c r="C5">
        <f>1/判定!D8/指標!G5*指標!E5</f>
        <v>2.2804260520342238E-2</v>
      </c>
    </row>
    <row r="6" spans="1:3" x14ac:dyDescent="0.2">
      <c r="A6" t="s">
        <v>2</v>
      </c>
      <c r="B6">
        <f>1/判定!C8/指標!G6*指標!E6</f>
        <v>8.5639901342833641E-2</v>
      </c>
      <c r="C6">
        <f>1/判定!D8/指標!G6*指標!E6</f>
        <v>2.2837307024755636E-2</v>
      </c>
    </row>
    <row r="8" spans="1:3" x14ac:dyDescent="0.2">
      <c r="B8" t="s">
        <v>34</v>
      </c>
    </row>
    <row r="9" spans="1:3" x14ac:dyDescent="0.2">
      <c r="A9" t="s">
        <v>0</v>
      </c>
      <c r="B9">
        <f>VLOOKUP(判定!C5, 計算!$A$3:$C$6, 2, FALSE)</f>
        <v>6.4126626626626632E-2</v>
      </c>
    </row>
    <row r="10" spans="1:3" x14ac:dyDescent="0.2">
      <c r="A10" t="s">
        <v>19</v>
      </c>
      <c r="B10">
        <f>VLOOKUP(判定!D5, 計算!$A$3:$C$6, 3, FALSE)</f>
        <v>4.0555555555555553E-2</v>
      </c>
    </row>
    <row r="11" spans="1:3" x14ac:dyDescent="0.2">
      <c r="A11" t="s">
        <v>12</v>
      </c>
      <c r="B11">
        <f>(B9-B10)/B9</f>
        <v>0.36757073170731719</v>
      </c>
    </row>
  </sheetData>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0B76-DF97-4DF5-95C4-0CADFB37A03A}">
  <sheetPr>
    <pageSetUpPr fitToPage="1"/>
  </sheetPr>
  <dimension ref="B1:I17"/>
  <sheetViews>
    <sheetView zoomScale="70" zoomScaleNormal="70" workbookViewId="0">
      <selection activeCell="G4" sqref="G4"/>
    </sheetView>
  </sheetViews>
  <sheetFormatPr defaultRowHeight="13" x14ac:dyDescent="0.2"/>
  <cols>
    <col min="2" max="2" width="34.6328125" customWidth="1"/>
    <col min="3" max="3" width="4.90625" style="47" customWidth="1"/>
    <col min="4" max="4" width="16.453125" customWidth="1"/>
    <col min="5" max="5" width="9.6328125" customWidth="1"/>
    <col min="6" max="6" width="15.6328125" customWidth="1"/>
    <col min="7" max="7" width="9.6328125" customWidth="1"/>
    <col min="8" max="8" width="15.6328125" customWidth="1"/>
  </cols>
  <sheetData>
    <row r="1" spans="2:9" ht="30" customHeight="1" x14ac:dyDescent="0.2"/>
    <row r="2" spans="2:9" ht="36" customHeight="1" x14ac:dyDescent="0.2">
      <c r="B2" s="35" t="s">
        <v>23</v>
      </c>
      <c r="C2" s="48"/>
      <c r="D2" s="26" t="s">
        <v>22</v>
      </c>
      <c r="E2" s="25" t="s">
        <v>15</v>
      </c>
      <c r="F2" s="25"/>
      <c r="G2" s="26" t="s">
        <v>14</v>
      </c>
      <c r="H2" s="27"/>
    </row>
    <row r="3" spans="2:9" s="1" customFormat="1" ht="45" customHeight="1" x14ac:dyDescent="0.2">
      <c r="B3" s="36" t="s">
        <v>24</v>
      </c>
      <c r="C3" s="49"/>
      <c r="D3" s="33" t="s">
        <v>13</v>
      </c>
      <c r="E3" s="14">
        <v>0.438</v>
      </c>
      <c r="F3" s="2" t="s">
        <v>7</v>
      </c>
      <c r="G3" s="23">
        <v>3.6</v>
      </c>
      <c r="H3" s="2" t="s">
        <v>35</v>
      </c>
    </row>
    <row r="4" spans="2:9" s="1" customFormat="1" ht="45" customHeight="1" x14ac:dyDescent="0.2">
      <c r="B4" s="36" t="s">
        <v>25</v>
      </c>
      <c r="C4" s="49"/>
      <c r="D4" s="33" t="s">
        <v>1</v>
      </c>
      <c r="E4" s="14">
        <v>2.0499999999999998</v>
      </c>
      <c r="F4" s="2" t="s">
        <v>5</v>
      </c>
      <c r="G4" s="23">
        <v>39.96</v>
      </c>
      <c r="H4" s="2" t="s">
        <v>16</v>
      </c>
    </row>
    <row r="5" spans="2:9" s="1" customFormat="1" ht="45" customHeight="1" x14ac:dyDescent="0.2">
      <c r="B5" s="36" t="s">
        <v>26</v>
      </c>
      <c r="C5" s="49"/>
      <c r="D5" s="33" t="s">
        <v>18</v>
      </c>
      <c r="E5" s="11">
        <v>6.53</v>
      </c>
      <c r="F5" s="2" t="s">
        <v>5</v>
      </c>
      <c r="G5" s="23">
        <v>95.45</v>
      </c>
      <c r="H5" s="2" t="s">
        <v>16</v>
      </c>
    </row>
    <row r="6" spans="2:9" s="1" customFormat="1" ht="45" customHeight="1" x14ac:dyDescent="0.2">
      <c r="B6" s="36" t="s">
        <v>28</v>
      </c>
      <c r="C6" s="49"/>
      <c r="D6" s="33" t="s">
        <v>2</v>
      </c>
      <c r="E6" s="11">
        <v>2.5</v>
      </c>
      <c r="F6" s="2" t="s">
        <v>6</v>
      </c>
      <c r="G6" s="23">
        <v>36.49</v>
      </c>
      <c r="H6" s="2" t="s">
        <v>17</v>
      </c>
    </row>
    <row r="7" spans="2:9" s="1" customFormat="1" ht="45" customHeight="1" x14ac:dyDescent="0.2">
      <c r="B7" s="36" t="s">
        <v>30</v>
      </c>
      <c r="C7" s="49"/>
      <c r="D7" s="38"/>
      <c r="E7" s="39"/>
      <c r="F7" s="40"/>
      <c r="G7" s="41"/>
      <c r="H7" s="40"/>
    </row>
    <row r="8" spans="2:9" s="1" customFormat="1" ht="45" customHeight="1" x14ac:dyDescent="0.2">
      <c r="B8" s="36" t="s">
        <v>27</v>
      </c>
      <c r="C8" s="49"/>
      <c r="D8" s="42"/>
      <c r="E8" s="42"/>
      <c r="F8" s="42"/>
      <c r="G8" s="42"/>
      <c r="H8" s="42"/>
    </row>
    <row r="9" spans="2:9" s="1" customFormat="1" ht="45" customHeight="1" x14ac:dyDescent="0.2">
      <c r="B9" s="36" t="s">
        <v>29</v>
      </c>
      <c r="C9" s="49"/>
      <c r="D9" s="43"/>
      <c r="E9" s="44"/>
      <c r="F9" s="45"/>
      <c r="G9" s="46"/>
      <c r="H9" s="45"/>
    </row>
    <row r="10" spans="2:9" s="1" customFormat="1" ht="45" customHeight="1" x14ac:dyDescent="0.2">
      <c r="B10" s="36" t="s">
        <v>31</v>
      </c>
      <c r="C10" s="49"/>
      <c r="D10" s="43"/>
      <c r="E10" s="44"/>
      <c r="F10" s="45"/>
      <c r="G10" s="46"/>
      <c r="H10" s="45"/>
    </row>
    <row r="11" spans="2:9" s="1" customFormat="1" ht="45" customHeight="1" x14ac:dyDescent="0.2">
      <c r="B11" s="36" t="s">
        <v>32</v>
      </c>
      <c r="C11" s="49"/>
      <c r="D11" s="42"/>
      <c r="E11" s="42"/>
      <c r="F11" s="42"/>
      <c r="G11" s="42"/>
      <c r="H11" s="42"/>
      <c r="I11" s="3"/>
    </row>
    <row r="12" spans="2:9" s="1" customFormat="1" ht="26" customHeight="1" x14ac:dyDescent="0.2">
      <c r="B12" s="34"/>
      <c r="C12" s="37"/>
      <c r="E12" s="12"/>
      <c r="F12" s="12"/>
      <c r="G12" s="12"/>
      <c r="H12" s="12"/>
      <c r="I12" s="12"/>
    </row>
    <row r="13" spans="2:9" s="1" customFormat="1" ht="26.4" customHeight="1" x14ac:dyDescent="0.2">
      <c r="B13" s="24"/>
      <c r="C13" s="37"/>
      <c r="E13" s="13"/>
      <c r="F13" s="13"/>
      <c r="G13" s="13"/>
      <c r="H13" s="13"/>
      <c r="I13" s="13"/>
    </row>
    <row r="14" spans="2:9" s="1" customFormat="1" ht="26.4" customHeight="1" x14ac:dyDescent="0.2">
      <c r="B14" s="24"/>
      <c r="C14" s="37"/>
      <c r="E14" s="13"/>
      <c r="F14" s="13"/>
      <c r="G14" s="13"/>
      <c r="H14" s="13"/>
      <c r="I14" s="13"/>
    </row>
    <row r="15" spans="2:9" s="1" customFormat="1" ht="26.4" customHeight="1" x14ac:dyDescent="0.2">
      <c r="B15" s="24"/>
      <c r="C15" s="37"/>
      <c r="E15" s="13"/>
      <c r="F15" s="13"/>
      <c r="G15" s="13"/>
      <c r="H15" s="13"/>
      <c r="I15" s="13"/>
    </row>
    <row r="17" spans="2:3" ht="14" x14ac:dyDescent="0.2">
      <c r="B17" s="24"/>
      <c r="C17" s="37"/>
    </row>
  </sheetData>
  <phoneticPr fontId="1"/>
  <pageMargins left="0.7" right="0.7" top="0.75" bottom="0.75" header="0.3" footer="0.3"/>
  <pageSetup paperSize="9" scale="89" orientation="landscape" r:id="rId1"/>
  <drawing r:id="rId2"/>
</worksheet>
</file>