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５年度決算\03 ②R7.10公表分\05 HPアップ用データ\"/>
    </mc:Choice>
  </mc:AlternateContent>
  <xr:revisionPtr revIDLastSave="0" documentId="13_ncr:1_{B1C85129-6743-4415-9C09-7A08806C5168}" xr6:coauthVersionLast="47" xr6:coauthVersionMax="47" xr10:uidLastSave="{00000000-0000-0000-0000-000000000000}"/>
  <bookViews>
    <workbookView xWindow="5475" yWindow="720" windowWidth="21195" windowHeight="144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C35" i="10"/>
  <c r="BE34" i="10"/>
  <c r="C34" i="10"/>
  <c r="U34" i="10" s="1"/>
  <c r="U35" i="10" s="1"/>
  <c r="U36" i="10" s="1"/>
  <c r="BW34" i="10" l="1"/>
  <c r="BW35" i="10" s="1"/>
  <c r="BW36" i="10" s="1"/>
  <c r="BW37" i="10" s="1"/>
  <c r="BW38" i="10" s="1"/>
  <c r="BW39" i="10" s="1"/>
  <c r="BW40" i="10" s="1"/>
  <c r="BW41"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<sst xmlns="http://schemas.openxmlformats.org/spreadsheetml/2006/main" count="1120" uniqueCount="575">
  <si>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</si>
  <si>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</si>
  <si>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</si>
  <si>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</si>
  <si>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</si>
  <si>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</si>
  <si>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</si>
  <si>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</si>
  <si>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</si>
  <si>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</si>
  <si>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</si>
  <si>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</si>
  <si>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</si>
  <si>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</si>
  <si>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</si>
  <si>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</si>
  <si>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</si>
  <si>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</si>
  <si>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</si>
  <si>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</si>
  <si>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</si>
  <si>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</si>
  <si>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</si>
  <si>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</si>
  <si>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</si>
  <si>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</si>
  <si>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</si>
  <si>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</si>
  <si>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</si>
  <si>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</si>
  <si>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</si>
  <si>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</si>
  <si>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</si>
  <si>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</si>
  <si>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</si>
  <si>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</si>
  <si>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</si>
  <si>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</si>
  <si>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</si>
  <si>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</si>
  <si>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</si>
  <si>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</si>
  <si>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</si>
  <si>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</si>
  <si>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</si>
  <si>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</si>
  <si>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</si>
  <si>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</si>
  <si>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</si>
  <si>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</si>
  <si>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</si>
  <si>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</si>
  <si>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</si>
  <si>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</si>
  <si>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</si>
  <si>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</si>
  <si>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</si>
  <si>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</si>
  <si>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</si>
  <si>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</si>
  <si>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</si>
  <si>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</si>
  <si>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</si>
  <si>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</si>
  <si>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</si>
  <si>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</si>
  <si>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</si>
  <si>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</si>
  <si>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</si>
  <si>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</si>
  <si>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</si>
  <si>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</si>
  <si>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</si>
  <si>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</si>
  <si>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</si>
  <si>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</si>
  <si>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</si>
  <si>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</si>
  <si>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</si>
  <si>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</si>
  <si>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</si>
  <si>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</si>
  <si>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</si>
  <si>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</si>
  <si>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</si>
  <si>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</si>
  <si>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</si>
  <si>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</si>
  <si>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</si>
  <si>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</si>
  <si>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</si>
  <si>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</si>
  <si>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</si>
  <si>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</si>
  <si>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向日市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</si>
  <si>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</si>
  <si>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</si>
  <si>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</si>
  <si>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</si>
  <si>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</si>
  <si>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</si>
  <si>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</si>
  <si>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</si>
  <si>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</si>
  <si>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</si>
  <si>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</si>
  <si>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</si>
  <si>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</si>
  <si>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</si>
  <si>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</si>
  <si>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</si>
  <si>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</si>
  <si>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</si>
  <si>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</si>
  <si>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</si>
  <si>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</si>
  <si>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</si>
  <si>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</si>
  <si>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</si>
  <si>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</si>
  <si>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</si>
  <si>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</si>
  <si>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</si>
  <si>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</si>
  <si>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</si>
  <si>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</si>
  <si>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</si>
  <si>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</si>
  <si>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</si>
  <si>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</si>
  <si>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</si>
  <si>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</si>
  <si>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</si>
  <si>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</si>
  <si>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</si>
  <si>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</si>
  <si>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</si>
  <si>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</si>
  <si>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</si>
  <si>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</si>
  <si>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</si>
  <si>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</si>
  <si>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</si>
  <si>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</si>
  <si>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</si>
  <si>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</si>
  <si>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</si>
  <si>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</si>
  <si>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</si>
  <si>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</si>
  <si>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</si>
  <si>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</si>
  <si>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</si>
  <si>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</si>
  <si>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</si>
  <si>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</si>
  <si>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</si>
  <si>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</si>
  <si>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</si>
  <si>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</si>
  <si>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</si>
  <si>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</si>
  <si>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</si>
  <si>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</si>
  <si>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</si>
  <si>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</si>
  <si>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</si>
  <si>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</si>
  <si>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</si>
  <si>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</si>
  <si>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</si>
  <si>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</si>
  <si>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</si>
  <si>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</si>
  <si>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</si>
  <si>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</si>
  <si>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</si>
  <si>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</si>
  <si>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</si>
  <si>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</si>
  <si>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</si>
  <si>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</si>
  <si>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</si>
  <si>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</si>
  <si>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</si>
  <si>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</si>
  <si>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</si>
  <si>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</si>
  <si>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</si>
  <si>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</si>
  <si>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</si>
  <si>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</si>
  <si>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</si>
  <si>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</si>
  <si>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</si>
  <si>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</si>
  <si>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</si>
  <si>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</si>
  <si>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</si>
  <si>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</si>
  <si>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</si>
  <si>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</si>
  <si>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</si>
  <si>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京都府向日市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</si>
  <si>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</si>
  <si>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</si>
  <si>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</si>
  <si>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</si>
  <si>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</si>
  <si>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</si>
  <si>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</si>
  <si>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</si>
  <si>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</si>
  <si>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</si>
  <si>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</si>
  <si>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</si>
  <si>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</si>
  <si>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</si>
  <si>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</si>
  <si>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</si>
  <si>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</si>
  <si>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</si>
  <si>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</si>
  <si>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</si>
  <si>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</si>
  <si>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</si>
  <si>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</si>
  <si>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</si>
  <si>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</si>
  <si>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</si>
  <si>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</si>
  <si>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</si>
  <si>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</si>
  <si>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</si>
  <si>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</si>
  <si>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</si>
  <si>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</si>
  <si>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</si>
  <si>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</si>
  <si>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</si>
  <si>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</si>
  <si>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</si>
  <si>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</si>
  <si>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</si>
  <si>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</si>
  <si>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</si>
  <si>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</si>
  <si>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</si>
  <si>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</si>
  <si>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</si>
  <si>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</si>
  <si>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</si>
  <si>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</si>
  <si>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</si>
  <si>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</si>
  <si>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</si>
  <si>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</si>
  <si>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</si>
  <si>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</si>
  <si>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</si>
  <si>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</si>
  <si>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</si>
  <si>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</si>
  <si>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</si>
  <si>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</si>
  <si>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</si>
  <si>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</si>
  <si>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</si>
  <si>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</si>
  <si>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</si>
  <si>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</si>
  <si>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</si>
  <si>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</si>
  <si>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</si>
  <si>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</si>
  <si>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</si>
  <si>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</si>
  <si>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</si>
  <si>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</si>
  <si>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</si>
  <si>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</si>
  <si>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</si>
  <si>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</si>
  <si>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</si>
  <si>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</si>
  <si>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</si>
  <si>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</si>
  <si>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</si>
  <si>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</si>
  <si>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</si>
  <si>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</si>
  <si>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</si>
  <si>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</si>
  <si>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</si>
  <si>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</si>
  <si>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</si>
  <si>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</si>
  <si>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</si>
  <si>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</si>
  <si>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</si>
  <si>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</si>
  <si>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</si>
  <si>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</si>
  <si>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</si>
  <si>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</si>
  <si>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</si>
  <si>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</si>
  <si>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</si>
  <si>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</si>
  <si>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</si>
  <si>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</si>
  <si>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</si>
  <si>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</si>
  <si>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</si>
  <si>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</si>
  <si>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</si>
  <si>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</si>
  <si>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</si>
  <si>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</si>
  <si>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</si>
  <si>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</si>
  <si>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</si>
  <si>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</si>
  <si>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</si>
  <si>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</si>
  <si>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</si>
  <si>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</si>
  <si>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</si>
  <si>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</si>
  <si>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</si>
  <si>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</si>
  <si>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</si>
  <si>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</si>
  <si>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</si>
  <si>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</si>
  <si>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</si>
  <si>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</si>
  <si>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</si>
  <si>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</si>
  <si>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</si>
  <si>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</si>
  <si>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</si>
  <si>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</si>
  <si>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</si>
  <si>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</si>
  <si>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</si>
  <si>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</si>
  <si>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</si>
  <si>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</si>
  <si>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</si>
  <si>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</si>
  <si>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</si>
  <si>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</si>
  <si>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</si>
  <si>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京都府向日市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</si>
  <si>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</si>
  <si>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</si>
  <si>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</si>
  <si>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</si>
  <si>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</si>
  <si>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</si>
  <si>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</si>
  <si>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</si>
  <si>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</si>
  <si>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</si>
  <si>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</si>
  <si>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</si>
  <si>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</si>
  <si>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</si>
  <si>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</si>
  <si>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</si>
  <si>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</si>
  <si>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</si>
  <si>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</si>
  <si>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</si>
  <si>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</si>
  <si>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</si>
  <si>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</si>
  <si>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</si>
  <si>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</si>
  <si>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</si>
  <si>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</si>
  <si>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</si>
  <si>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</si>
  <si>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</si>
  <si>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</si>
  <si>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</si>
  <si>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</si>
  <si>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</si>
  <si>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</si>
  <si>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</si>
  <si>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</si>
  <si>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</si>
  <si>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</si>
  <si>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</si>
  <si>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</si>
  <si>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</si>
  <si>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</si>
  <si>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</si>
  <si>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</si>
  <si>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</si>
  <si>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</si>
  <si>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</si>
  <si>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</si>
  <si>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</si>
  <si>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</si>
  <si>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</si>
  <si>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</si>
  <si>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</si>
  <si>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</si>
  <si>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</si>
  <si>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</si>
  <si>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</si>
  <si>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</si>
  <si>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</si>
  <si>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</si>
  <si>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</si>
  <si>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</si>
  <si>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</si>
  <si>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</si>
  <si>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</si>
  <si>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</si>
  <si>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</si>
  <si>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</si>
  <si>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</si>
  <si>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</si>
  <si>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</si>
  <si>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</si>
  <si>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</si>
  <si>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</si>
  <si>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</si>
  <si>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</si>
  <si>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</si>
  <si>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</si>
  <si>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</si>
  <si>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</si>
  <si>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</si>
  <si>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</si>
  <si>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</si>
  <si>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</si>
  <si>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</si>
  <si>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</si>
  <si>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</si>
  <si>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</si>
  <si>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</si>
  <si>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</si>
  <si>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</si>
  <si>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</si>
  <si>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</si>
  <si>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</si>
  <si>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</si>
  <si>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</si>
  <si>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</si>
  <si>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</si>
  <si>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</si>
  <si>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</si>
  <si>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</si>
  <si>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</si>
  <si>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</si>
  <si>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</si>
  <si>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</si>
  <si>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</si>
  <si>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</si>
  <si>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</si>
  <si>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</si>
  <si>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</si>
  <si>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</si>
  <si>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</si>
  <si>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</si>
  <si>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</si>
  <si>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</si>
  <si>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</si>
  <si>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</si>
  <si>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</si>
  <si>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</si>
  <si>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</si>
  <si>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</si>
  <si>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</si>
  <si>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</si>
  <si>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</si>
  <si>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</si>
  <si>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</si>
  <si>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</si>
  <si>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</si>
  <si>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</si>
  <si>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</si>
  <si>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</si>
  <si>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</si>
  <si>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</si>
  <si>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</si>
  <si>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</si>
  <si>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</si>
  <si>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</si>
  <si>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</si>
  <si>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</si>
  <si>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</si>
  <si>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</si>
  <si>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</si>
  <si>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</si>
  <si>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</si>
  <si>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</si>
  <si>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</si>
  <si>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</si>
  <si>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</si>
  <si>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</si>
  <si>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</si>
  <si>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</si>
  <si>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</si>
  <si>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</si>
  <si>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</si>
  <si>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</si>
  <si>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</si>
  <si>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</si>
  <si>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</si>
  <si>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</si>
  <si>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</si>
  <si>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</si>
  <si>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</si>
  <si>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</si>
  <si>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</si>
  <si>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</si>
  <si>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</si>
  <si>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</si>
  <si>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</si>
  <si>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</si>
  <si>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</si>
  <si>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</si>
  <si>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</si>
  <si>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</si>
  <si>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2.64</t>
  </si>
  <si>
    <t>▲ 0.43</t>
  </si>
  <si>
    <t>一般会計</t>
  </si>
  <si>
    <t>水道事業会計</t>
  </si>
  <si>
    <t>介護保険事業特別会計</t>
  </si>
  <si>
    <t>公共下水道事業会計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</si>
  <si>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</si>
  <si>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</si>
  <si>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</si>
  <si>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</si>
  <si>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</si>
  <si>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</si>
  <si>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</si>
  <si>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</si>
  <si>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</si>
  <si>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</si>
  <si>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乙訓環境衛生組合(一般会計)</t>
  </si>
  <si>
    <t>乙訓消防組合(一般会計)</t>
  </si>
  <si>
    <t>乙訓福祉施設事務組合(一般会計)</t>
  </si>
  <si>
    <t>京都府自治会館管理組合(一般会計)</t>
  </si>
  <si>
    <t>京都府市町村職員退職手当組合(一般会計)</t>
  </si>
  <si>
    <t>京都府後期高齢者医療広域連合（一般会計）</t>
  </si>
  <si>
    <t>京都府後期高齢者医療広域連合（特別会計）</t>
  </si>
  <si>
    <t>京都地方税機構(一般会計)</t>
  </si>
  <si>
    <t>乙訓土地開発公社</t>
  </si>
  <si>
    <t>向日市スポーツ文化協会</t>
  </si>
  <si>
    <t>向日市埋蔵文化財センター</t>
  </si>
  <si>
    <t>向日市水道メンテナンス</t>
  </si>
  <si>
    <t>－</t>
  </si>
  <si>
    <t>公共施設整備基金</t>
    <rPh sb="0" eb="2">
      <t>コウキョウ</t>
    </rPh>
    <rPh sb="2" eb="4">
      <t>シセツ</t>
    </rPh>
    <rPh sb="4" eb="6">
      <t>セイビ</t>
    </rPh>
    <rPh sb="6" eb="8">
      <t>キキン</t>
    </rPh>
    <phoneticPr fontId="5"/>
  </si>
  <si>
    <t>ふるさと向日市応援基金</t>
    <rPh sb="4" eb="7">
      <t>ムコウシ</t>
    </rPh>
    <rPh sb="7" eb="9">
      <t>オウエン</t>
    </rPh>
    <rPh sb="9" eb="11">
      <t>キキン</t>
    </rPh>
    <phoneticPr fontId="5"/>
  </si>
  <si>
    <t>公園整備基金</t>
    <rPh sb="0" eb="2">
      <t>コウエン</t>
    </rPh>
    <rPh sb="2" eb="4">
      <t>セイビ</t>
    </rPh>
    <rPh sb="4" eb="6">
      <t>キキン</t>
    </rPh>
    <phoneticPr fontId="5"/>
  </si>
  <si>
    <t>森林整備等基金</t>
    <rPh sb="0" eb="2">
      <t>シンリン</t>
    </rPh>
    <rPh sb="2" eb="4">
      <t>セイビ</t>
    </rPh>
    <rPh sb="4" eb="5">
      <t>トウ</t>
    </rPh>
    <rPh sb="5" eb="7">
      <t>キキン</t>
    </rPh>
    <phoneticPr fontId="5"/>
  </si>
  <si>
    <t>社会福祉基金</t>
    <rPh sb="0" eb="2">
      <t>シャカイ</t>
    </rPh>
    <rPh sb="2" eb="4">
      <t>フクシ</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</si>
  <si>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</si>
  <si>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</si>
  <si>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</si>
  <si>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比較して、有形固定資産減価償却率及び将来負担比率は低いが、古い施設が存在し、また、施設の改修、更新などの投資があまりされていなかったことから、今後、老朽化した公共施設の更新等行うことで、減価償却率は低下し、市債の発行に伴って将来負担比率は上昇する見込み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</si>
  <si>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</si>
  <si>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</si>
  <si>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</si>
  <si>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</si>
  <si>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</si>
  <si>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</si>
  <si>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では、普通建設事業並びに新規発行債の抑制に努めてきたことから、実質公債費比率、将来負担比率ともに類似団体と比較して非常に低い数値となっている。しかし、今後、ＪＲ向日町駅東口開設事業、市民温水プール整備事業等に係る財源として、市債の新規発行が見込まれるため、両比率の上昇が想定される。施設の更新等にあたっては、特定財源の確保や、交付税措置のある地方債の発行に努め、急激な負担増とならないよう注意を払う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</si>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</sst>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B8F8B86-A357-4F46-939F-55B66F6F653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B493-428F-A2E4-5142000F09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31435</c:v>
                </c:pt>
                <c:pt idx="1">
                  <c:v>58494</c:v>
                </c:pt>
                <c:pt idx="2">
                  <c:v>21014</c:v>
                </c:pt>
                <c:pt idx="3">
                  <c:v>33493</c:v>
                </c:pt>
                <c:pt idx="4">
                  <c:v>25577</c:v>
                </c:pt>
              </c:numCache>
            </c:numRef>
          </c:val>
          <c:smooth val="0"/>
          <c:extLst>
            <c:ext xmlns:c16="http://schemas.microsoft.com/office/drawing/2014/chart" uri="{C3380CC4-5D6E-409C-BE32-E72D297353CC}">
              <c16:uniqueId val="{00000001-B493-428F-A2E4-5142000F09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5.55</c:v>
                </c:pt>
                <c:pt idx="1">
                  <c:v>6.23</c:v>
                </c:pt>
                <c:pt idx="2">
                  <c:v>12.76</c:v>
                </c:pt>
                <c:pt idx="3">
                  <c:v>13.67</c:v>
                </c:pt>
                <c:pt idx="4">
                  <c:v>13.07</c:v>
                </c:pt>
              </c:numCache>
            </c:numRef>
          </c:val>
          <c:extLst>
            <c:ext xmlns:c16="http://schemas.microsoft.com/office/drawing/2014/chart" uri="{C3380CC4-5D6E-409C-BE32-E72D297353CC}">
              <c16:uniqueId val="{00000000-32FB-45C7-82EB-BD5F66AA0A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16.98</c:v>
                </c:pt>
                <c:pt idx="1">
                  <c:v>12.88</c:v>
                </c:pt>
                <c:pt idx="2">
                  <c:v>18.45</c:v>
                </c:pt>
                <c:pt idx="3">
                  <c:v>18.68</c:v>
                </c:pt>
                <c:pt idx="4">
                  <c:v>18.46</c:v>
                </c:pt>
              </c:numCache>
            </c:numRef>
          </c:val>
          <c:extLst>
            <c:ext xmlns:c16="http://schemas.microsoft.com/office/drawing/2014/chart" uri="{C3380CC4-5D6E-409C-BE32-E72D297353CC}">
              <c16:uniqueId val="{00000001-32FB-45C7-82EB-BD5F66AA0A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0.33</c:v>
                </c:pt>
                <c:pt idx="1">
                  <c:v>-2.64</c:v>
                </c:pt>
                <c:pt idx="2">
                  <c:v>13.5</c:v>
                </c:pt>
                <c:pt idx="3">
                  <c:v>0.76</c:v>
                </c:pt>
                <c:pt idx="4">
                  <c:v>-0.43</c:v>
                </c:pt>
              </c:numCache>
            </c:numRef>
          </c:val>
          <c:smooth val="0"/>
          <c:extLst>
            <c:ext xmlns:c16="http://schemas.microsoft.com/office/drawing/2014/chart" uri="{C3380CC4-5D6E-409C-BE32-E72D297353CC}">
              <c16:uniqueId val="{00000002-32FB-45C7-82EB-BD5F66AA0A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29-4B55-83F8-AD0BDADF61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29-4B55-83F8-AD0BDADF61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D29-4B55-83F8-AD0BDADF616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D29-4B55-83F8-AD0BDADF616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0.25</c:v>
                </c:pt>
                <c:pt idx="2">
                  <c:v>#N/A</c:v>
                </c:pt>
                <c:pt idx="3">
                  <c:v>0.28000000000000003</c:v>
                </c:pt>
                <c:pt idx="4">
                  <c:v>#N/A</c:v>
                </c:pt>
                <c:pt idx="5">
                  <c:v>0.25</c:v>
                </c:pt>
                <c:pt idx="6">
                  <c:v>#N/A</c:v>
                </c:pt>
                <c:pt idx="7">
                  <c:v>0.28999999999999998</c:v>
                </c:pt>
                <c:pt idx="8">
                  <c:v>#N/A</c:v>
                </c:pt>
                <c:pt idx="9">
                  <c:v>0.28999999999999998</c:v>
                </c:pt>
              </c:numCache>
            </c:numRef>
          </c:val>
          <c:extLst>
            <c:ext xmlns:c16="http://schemas.microsoft.com/office/drawing/2014/chart" uri="{C3380CC4-5D6E-409C-BE32-E72D297353CC}">
              <c16:uniqueId val="{00000004-DD29-4B55-83F8-AD0BDADF616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0.52</c:v>
                </c:pt>
                <c:pt idx="2">
                  <c:v>#N/A</c:v>
                </c:pt>
                <c:pt idx="3">
                  <c:v>0.95</c:v>
                </c:pt>
                <c:pt idx="4">
                  <c:v>#N/A</c:v>
                </c:pt>
                <c:pt idx="5">
                  <c:v>1.03</c:v>
                </c:pt>
                <c:pt idx="6">
                  <c:v>#N/A</c:v>
                </c:pt>
                <c:pt idx="7">
                  <c:v>0.2</c:v>
                </c:pt>
                <c:pt idx="8">
                  <c:v>#N/A</c:v>
                </c:pt>
                <c:pt idx="9">
                  <c:v>0.67</c:v>
                </c:pt>
              </c:numCache>
            </c:numRef>
          </c:val>
          <c:extLst>
            <c:ext xmlns:c16="http://schemas.microsoft.com/office/drawing/2014/chart" uri="{C3380CC4-5D6E-409C-BE32-E72D297353CC}">
              <c16:uniqueId val="{00000005-DD29-4B55-83F8-AD0BDADF616F}"/>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1.58</c:v>
                </c:pt>
                <c:pt idx="4">
                  <c:v>#N/A</c:v>
                </c:pt>
                <c:pt idx="5">
                  <c:v>2.46</c:v>
                </c:pt>
                <c:pt idx="6">
                  <c:v>#N/A</c:v>
                </c:pt>
                <c:pt idx="7">
                  <c:v>2.5499999999999998</c:v>
                </c:pt>
                <c:pt idx="8">
                  <c:v>#N/A</c:v>
                </c:pt>
                <c:pt idx="9">
                  <c:v>1.02</c:v>
                </c:pt>
              </c:numCache>
            </c:numRef>
          </c:val>
          <c:extLst>
            <c:ext xmlns:c16="http://schemas.microsoft.com/office/drawing/2014/chart" uri="{C3380CC4-5D6E-409C-BE32-E72D297353CC}">
              <c16:uniqueId val="{00000006-DD29-4B55-83F8-AD0BDADF616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1.45</c:v>
                </c:pt>
                <c:pt idx="2">
                  <c:v>#N/A</c:v>
                </c:pt>
                <c:pt idx="3">
                  <c:v>1.37</c:v>
                </c:pt>
                <c:pt idx="4">
                  <c:v>#N/A</c:v>
                </c:pt>
                <c:pt idx="5">
                  <c:v>1.23</c:v>
                </c:pt>
                <c:pt idx="6">
                  <c:v>#N/A</c:v>
                </c:pt>
                <c:pt idx="7">
                  <c:v>2.1</c:v>
                </c:pt>
                <c:pt idx="8">
                  <c:v>#N/A</c:v>
                </c:pt>
                <c:pt idx="9">
                  <c:v>1.3</c:v>
                </c:pt>
              </c:numCache>
            </c:numRef>
          </c:val>
          <c:extLst>
            <c:ext xmlns:c16="http://schemas.microsoft.com/office/drawing/2014/chart" uri="{C3380CC4-5D6E-409C-BE32-E72D297353CC}">
              <c16:uniqueId val="{00000007-DD29-4B55-83F8-AD0BDADF616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10.28</c:v>
                </c:pt>
                <c:pt idx="2">
                  <c:v>#N/A</c:v>
                </c:pt>
                <c:pt idx="3">
                  <c:v>11.36</c:v>
                </c:pt>
                <c:pt idx="4">
                  <c:v>#N/A</c:v>
                </c:pt>
                <c:pt idx="5">
                  <c:v>10.8</c:v>
                </c:pt>
                <c:pt idx="6">
                  <c:v>#N/A</c:v>
                </c:pt>
                <c:pt idx="7">
                  <c:v>10.93</c:v>
                </c:pt>
                <c:pt idx="8">
                  <c:v>#N/A</c:v>
                </c:pt>
                <c:pt idx="9">
                  <c:v>10.42</c:v>
                </c:pt>
              </c:numCache>
            </c:numRef>
          </c:val>
          <c:extLst>
            <c:ext xmlns:c16="http://schemas.microsoft.com/office/drawing/2014/chart" uri="{C3380CC4-5D6E-409C-BE32-E72D297353CC}">
              <c16:uniqueId val="{00000008-DD29-4B55-83F8-AD0BDADF616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5.54</c:v>
                </c:pt>
                <c:pt idx="2">
                  <c:v>#N/A</c:v>
                </c:pt>
                <c:pt idx="3">
                  <c:v>6.22</c:v>
                </c:pt>
                <c:pt idx="4">
                  <c:v>#N/A</c:v>
                </c:pt>
                <c:pt idx="5">
                  <c:v>12.75</c:v>
                </c:pt>
                <c:pt idx="6">
                  <c:v>#N/A</c:v>
                </c:pt>
                <c:pt idx="7">
                  <c:v>13.67</c:v>
                </c:pt>
                <c:pt idx="8">
                  <c:v>#N/A</c:v>
                </c:pt>
                <c:pt idx="9">
                  <c:v>13.07</c:v>
                </c:pt>
              </c:numCache>
            </c:numRef>
          </c:val>
          <c:extLst>
            <c:ext xmlns:c16="http://schemas.microsoft.com/office/drawing/2014/chart" uri="{C3380CC4-5D6E-409C-BE32-E72D297353CC}">
              <c16:uniqueId val="{00000009-DD29-4B55-83F8-AD0BDADF61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1976</c:v>
                </c:pt>
                <c:pt idx="5">
                  <c:v>1830</c:v>
                </c:pt>
                <c:pt idx="8">
                  <c:v>1848</c:v>
                </c:pt>
                <c:pt idx="11">
                  <c:v>1895</c:v>
                </c:pt>
                <c:pt idx="14">
                  <c:v>1977</c:v>
                </c:pt>
              </c:numCache>
            </c:numRef>
          </c:val>
          <c:extLst>
            <c:ext xmlns:c16="http://schemas.microsoft.com/office/drawing/2014/chart" uri="{C3380CC4-5D6E-409C-BE32-E72D297353CC}">
              <c16:uniqueId val="{00000000-95D6-4337-8746-2C1F7E0A8C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D6-4337-8746-2C1F7E0A8C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44</c:v>
                </c:pt>
                <c:pt idx="3">
                  <c:v>3</c:v>
                </c:pt>
                <c:pt idx="6">
                  <c:v>2</c:v>
                </c:pt>
                <c:pt idx="9">
                  <c:v>2</c:v>
                </c:pt>
                <c:pt idx="12">
                  <c:v>2</c:v>
                </c:pt>
              </c:numCache>
            </c:numRef>
          </c:val>
          <c:extLst>
            <c:ext xmlns:c16="http://schemas.microsoft.com/office/drawing/2014/chart" uri="{C3380CC4-5D6E-409C-BE32-E72D297353CC}">
              <c16:uniqueId val="{00000002-95D6-4337-8746-2C1F7E0A8C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155</c:v>
                </c:pt>
                <c:pt idx="3">
                  <c:v>200</c:v>
                </c:pt>
                <c:pt idx="6">
                  <c:v>217</c:v>
                </c:pt>
                <c:pt idx="9">
                  <c:v>164</c:v>
                </c:pt>
                <c:pt idx="12">
                  <c:v>168</c:v>
                </c:pt>
              </c:numCache>
            </c:numRef>
          </c:val>
          <c:extLst>
            <c:ext xmlns:c16="http://schemas.microsoft.com/office/drawing/2014/chart" uri="{C3380CC4-5D6E-409C-BE32-E72D297353CC}">
              <c16:uniqueId val="{00000003-95D6-4337-8746-2C1F7E0A8C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718</c:v>
                </c:pt>
                <c:pt idx="3">
                  <c:v>446</c:v>
                </c:pt>
                <c:pt idx="6">
                  <c:v>437</c:v>
                </c:pt>
                <c:pt idx="9">
                  <c:v>414</c:v>
                </c:pt>
                <c:pt idx="12">
                  <c:v>435</c:v>
                </c:pt>
              </c:numCache>
            </c:numRef>
          </c:val>
          <c:extLst>
            <c:ext xmlns:c16="http://schemas.microsoft.com/office/drawing/2014/chart" uri="{C3380CC4-5D6E-409C-BE32-E72D297353CC}">
              <c16:uniqueId val="{00000004-95D6-4337-8746-2C1F7E0A8C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D6-4337-8746-2C1F7E0A8C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D6-4337-8746-2C1F7E0A8C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1335</c:v>
                </c:pt>
                <c:pt idx="3">
                  <c:v>1388</c:v>
                </c:pt>
                <c:pt idx="6">
                  <c:v>1474</c:v>
                </c:pt>
                <c:pt idx="9">
                  <c:v>1567</c:v>
                </c:pt>
                <c:pt idx="12">
                  <c:v>1581</c:v>
                </c:pt>
              </c:numCache>
            </c:numRef>
          </c:val>
          <c:extLst>
            <c:ext xmlns:c16="http://schemas.microsoft.com/office/drawing/2014/chart" uri="{C3380CC4-5D6E-409C-BE32-E72D297353CC}">
              <c16:uniqueId val="{00000007-95D6-4337-8746-2C1F7E0A8C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276</c:v>
                </c:pt>
                <c:pt idx="2">
                  <c:v>#N/A</c:v>
                </c:pt>
                <c:pt idx="3">
                  <c:v>#N/A</c:v>
                </c:pt>
                <c:pt idx="4">
                  <c:v>207</c:v>
                </c:pt>
                <c:pt idx="5">
                  <c:v>#N/A</c:v>
                </c:pt>
                <c:pt idx="6">
                  <c:v>#N/A</c:v>
                </c:pt>
                <c:pt idx="7">
                  <c:v>282</c:v>
                </c:pt>
                <c:pt idx="8">
                  <c:v>#N/A</c:v>
                </c:pt>
                <c:pt idx="9">
                  <c:v>#N/A</c:v>
                </c:pt>
                <c:pt idx="10">
                  <c:v>252</c:v>
                </c:pt>
                <c:pt idx="11">
                  <c:v>#N/A</c:v>
                </c:pt>
                <c:pt idx="12">
                  <c:v>#N/A</c:v>
                </c:pt>
                <c:pt idx="13">
                  <c:v>209</c:v>
                </c:pt>
                <c:pt idx="14">
                  <c:v>#N/A</c:v>
                </c:pt>
              </c:numCache>
            </c:numRef>
          </c:val>
          <c:smooth val="0"/>
          <c:extLst>
            <c:ext xmlns:c16="http://schemas.microsoft.com/office/drawing/2014/chart" uri="{C3380CC4-5D6E-409C-BE32-E72D297353CC}">
              <c16:uniqueId val="{00000008-95D6-4337-8746-2C1F7E0A8C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19548</c:v>
                </c:pt>
                <c:pt idx="5">
                  <c:v>19764</c:v>
                </c:pt>
                <c:pt idx="8">
                  <c:v>19640</c:v>
                </c:pt>
                <c:pt idx="11">
                  <c:v>18975</c:v>
                </c:pt>
                <c:pt idx="14">
                  <c:v>18008</c:v>
                </c:pt>
              </c:numCache>
            </c:numRef>
          </c:val>
          <c:extLst>
            <c:ext xmlns:c16="http://schemas.microsoft.com/office/drawing/2014/chart" uri="{C3380CC4-5D6E-409C-BE32-E72D297353CC}">
              <c16:uniqueId val="{00000000-91E2-43B7-AB4F-66DF227D3ED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5048</c:v>
                </c:pt>
                <c:pt idx="5">
                  <c:v>4705</c:v>
                </c:pt>
                <c:pt idx="8">
                  <c:v>4059</c:v>
                </c:pt>
                <c:pt idx="11">
                  <c:v>3757</c:v>
                </c:pt>
                <c:pt idx="14">
                  <c:v>3989</c:v>
                </c:pt>
              </c:numCache>
            </c:numRef>
          </c:val>
          <c:extLst>
            <c:ext xmlns:c16="http://schemas.microsoft.com/office/drawing/2014/chart" uri="{C3380CC4-5D6E-409C-BE32-E72D297353CC}">
              <c16:uniqueId val="{00000001-91E2-43B7-AB4F-66DF227D3ED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3595</c:v>
                </c:pt>
                <c:pt idx="5">
                  <c:v>3505</c:v>
                </c:pt>
                <c:pt idx="8">
                  <c:v>4776</c:v>
                </c:pt>
                <c:pt idx="11">
                  <c:v>4873</c:v>
                </c:pt>
                <c:pt idx="14">
                  <c:v>6160</c:v>
                </c:pt>
              </c:numCache>
            </c:numRef>
          </c:val>
          <c:extLst>
            <c:ext xmlns:c16="http://schemas.microsoft.com/office/drawing/2014/chart" uri="{C3380CC4-5D6E-409C-BE32-E72D297353CC}">
              <c16:uniqueId val="{00000002-91E2-43B7-AB4F-66DF227D3ED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E2-43B7-AB4F-66DF227D3ED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E2-43B7-AB4F-66DF227D3ED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E2-43B7-AB4F-66DF227D3ED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1885</c:v>
                </c:pt>
                <c:pt idx="3">
                  <c:v>1825</c:v>
                </c:pt>
                <c:pt idx="6">
                  <c:v>1774</c:v>
                </c:pt>
                <c:pt idx="9">
                  <c:v>1658</c:v>
                </c:pt>
                <c:pt idx="12">
                  <c:v>1691</c:v>
                </c:pt>
              </c:numCache>
            </c:numRef>
          </c:val>
          <c:extLst>
            <c:ext xmlns:c16="http://schemas.microsoft.com/office/drawing/2014/chart" uri="{C3380CC4-5D6E-409C-BE32-E72D297353CC}">
              <c16:uniqueId val="{00000006-91E2-43B7-AB4F-66DF227D3ED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1800</c:v>
                </c:pt>
                <c:pt idx="3">
                  <c:v>1684</c:v>
                </c:pt>
                <c:pt idx="6">
                  <c:v>1672</c:v>
                </c:pt>
                <c:pt idx="9">
                  <c:v>1502</c:v>
                </c:pt>
                <c:pt idx="12">
                  <c:v>1326</c:v>
                </c:pt>
              </c:numCache>
            </c:numRef>
          </c:val>
          <c:extLst>
            <c:ext xmlns:c16="http://schemas.microsoft.com/office/drawing/2014/chart" uri="{C3380CC4-5D6E-409C-BE32-E72D297353CC}">
              <c16:uniqueId val="{00000007-91E2-43B7-AB4F-66DF227D3ED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8144</c:v>
                </c:pt>
                <c:pt idx="3">
                  <c:v>7590</c:v>
                </c:pt>
                <c:pt idx="6">
                  <c:v>6392</c:v>
                </c:pt>
                <c:pt idx="9">
                  <c:v>5144</c:v>
                </c:pt>
                <c:pt idx="12">
                  <c:v>5025</c:v>
                </c:pt>
              </c:numCache>
            </c:numRef>
          </c:val>
          <c:extLst>
            <c:ext xmlns:c16="http://schemas.microsoft.com/office/drawing/2014/chart" uri="{C3380CC4-5D6E-409C-BE32-E72D297353CC}">
              <c16:uniqueId val="{00000008-91E2-43B7-AB4F-66DF227D3ED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28</c:v>
                </c:pt>
                <c:pt idx="3">
                  <c:v>25</c:v>
                </c:pt>
                <c:pt idx="6">
                  <c:v>23</c:v>
                </c:pt>
                <c:pt idx="9">
                  <c:v>21</c:v>
                </c:pt>
                <c:pt idx="12">
                  <c:v>19</c:v>
                </c:pt>
              </c:numCache>
            </c:numRef>
          </c:val>
          <c:extLst>
            <c:ext xmlns:c16="http://schemas.microsoft.com/office/drawing/2014/chart" uri="{C3380CC4-5D6E-409C-BE32-E72D297353CC}">
              <c16:uniqueId val="{00000009-91E2-43B7-AB4F-66DF227D3ED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16355</c:v>
                </c:pt>
                <c:pt idx="3">
                  <c:v>17745</c:v>
                </c:pt>
                <c:pt idx="6">
                  <c:v>17515</c:v>
                </c:pt>
                <c:pt idx="9">
                  <c:v>17377</c:v>
                </c:pt>
                <c:pt idx="12">
                  <c:v>16563</c:v>
                </c:pt>
              </c:numCache>
            </c:numRef>
          </c:val>
          <c:extLst>
            <c:ext xmlns:c16="http://schemas.microsoft.com/office/drawing/2014/chart" uri="{C3380CC4-5D6E-409C-BE32-E72D297353CC}">
              <c16:uniqueId val="{0000000A-91E2-43B7-AB4F-66DF227D3ED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c:v>
                </c:pt>
                <c:pt idx="2">
                  <c:v>#N/A</c:v>
                </c:pt>
                <c:pt idx="3">
                  <c:v>#N/A</c:v>
                </c:pt>
                <c:pt idx="4">
                  <c:v>894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1E2-43B7-AB4F-66DF227D3ED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2402</c:v>
                </c:pt>
                <c:pt idx="1">
                  <c:v>2403</c:v>
                </c:pt>
                <c:pt idx="2">
                  <c:v>2403</c:v>
                </c:pt>
              </c:numCache>
            </c:numRef>
          </c:val>
          <c:extLst>
            <c:ext xmlns:c16="http://schemas.microsoft.com/office/drawing/2014/chart" uri="{C3380CC4-5D6E-409C-BE32-E72D297353CC}">
              <c16:uniqueId val="{00000000-70A1-4CCE-98DE-A6D6708A27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c:v>
                </c:pt>
                <c:pt idx="1">
                  <c:v>13</c:v>
                </c:pt>
                <c:pt idx="2">
                  <c:v>13</c:v>
                </c:pt>
              </c:numCache>
            </c:numRef>
          </c:val>
          <c:extLst>
            <c:ext xmlns:c16="http://schemas.microsoft.com/office/drawing/2014/chart" uri="{C3380CC4-5D6E-409C-BE32-E72D297353CC}">
              <c16:uniqueId val="{00000001-70A1-4CCE-98DE-A6D6708A27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2034</c:v>
                </c:pt>
                <c:pt idx="1">
                  <c:v>2169</c:v>
                </c:pt>
                <c:pt idx="2">
                  <c:v>3471</c:v>
                </c:pt>
              </c:numCache>
            </c:numRef>
          </c:val>
          <c:extLst>
            <c:ext xmlns:c16="http://schemas.microsoft.com/office/drawing/2014/chart" uri="{C3380CC4-5D6E-409C-BE32-E72D297353CC}">
              <c16:uniqueId val="{00000002-70A1-4CCE-98DE-A6D6708A27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{A8D8DBDC-9C4B-4310-B48A-7B745F05DFD0}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8F1-4D46-AF34-84E3CD1AEB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{94CD3183-CD21-42E9-BC54-88158019DFDE}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F1-4D46-AF34-84E3CD1AEB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{09675619-4FA3-4BF0-91FB-76E50DFD372C}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F1-4D46-AF34-84E3CD1AEB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{7063DFC2-F3FA-427E-B151-875A709F01E2}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F1-4D46-AF34-84E3CD1AEB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{C708C311-C32E-430F-BF9B-E68BB11C976E}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F1-4D46-AF34-84E3CD1AEBC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{951005E0-8DB9-414F-9A29-67BE74E86F8F}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8F1-4D46-AF34-84E3CD1AEBC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{59C28236-6021-4C73-BD17-8344CA69704B}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8F1-4D46-AF34-84E3CD1AEBC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{3CFC1B8F-F29D-4FF3-B48F-2A4284099022}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8F1-4D46-AF34-84E3CD1AEBC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{03AD267F-0B8B-4082-9EF8-2C351EBBC999}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8F1-4D46-AF34-84E3CD1AEB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c:v>
                </c:pt>
                <c:pt idx="8">
                  <c:v>59.7</c:v>
                </c:pt>
                <c:pt idx="16">
                  <c:v>60.3</c:v>
                </c:pt>
                <c:pt idx="24">
                  <c:v>57.3</c:v>
                </c:pt>
                <c:pt idx="32">
                  <c:v>58.1</c:v>
                </c:pt>
              </c:numCache>
            </c:numRef>
          </c:xVal>
          <c:yVal>
            <c:numRef>
              <c:f>公会計指標分析・財政指標組合せ分析表!$BP$51:$DC$51</c:f>
              <c:numCache>
                <c:formatCode>#,##0.0;"▲ "#,##0.0</c:formatCode>
                <c:ptCount val="40"/>
                <c:pt idx="0">
                  <c:v>0.2</c:v>
                </c:pt>
                <c:pt idx="8">
                  <c:v>8.4</c:v>
                </c:pt>
              </c:numCache>
            </c:numRef>
          </c:yVal>
          <c:smooth val="0"/>
          <c:extLst>
            <c:ext xmlns:c16="http://schemas.microsoft.com/office/drawing/2014/chart" uri="{C3380CC4-5D6E-409C-BE32-E72D297353CC}">
              <c16:uniqueId val="{00000009-98F1-4D46-AF34-84E3CD1AEB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{FC208973-0926-4FC7-8F46-54927F9684FA}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8F1-4D46-AF34-84E3CD1AEBC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{8CE4A11F-C4DF-4004-8D10-E037EA1B0CE3}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F1-4D46-AF34-84E3CD1AEB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{E550161B-7F51-4297-93A1-B0DFC8C15AB4}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F1-4D46-AF34-84E3CD1AEB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{06D040C3-B06C-4BB1-9F2F-5536EE6817BB}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F1-4D46-AF34-84E3CD1AEB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{4A793AEF-E7C7-4CF9-97BD-B9E6FA790D37}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F1-4D46-AF34-84E3CD1AEBC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{CA88F2BA-4A4B-44DA-85CA-58C9B60B23F0}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8F1-4D46-AF34-84E3CD1AEBC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{FBCCCE3D-D776-45BF-A015-6D303B14E032}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8F1-4D46-AF34-84E3CD1AEBC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{D3D282CF-FCB7-4DD1-8A43-3230D3B535B4}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8F1-4D46-AF34-84E3CD1AEBC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{5BBB1FC4-8B82-4FD2-A35C-5F2BBD52B534}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8F1-4D46-AF34-84E3CD1AEB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98F1-4D46-AF34-84E3CD1AEBC2}"/>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{015EBA08-B8FC-4DF2-9464-B237B90DD949}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00B-492B-A1FD-F2125EBE36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{3E44B53B-B40B-4469-A2CD-5514CECD1AC1}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0B-492B-A1FD-F2125EBE36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{412CA215-A795-42E5-A248-F5F11AB7C1F9}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0B-492B-A1FD-F2125EBE36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{EF26D6E8-5D67-4941-B091-38CB8DEBF716}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0B-492B-A1FD-F2125EBE36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{F5E9A1B5-B91D-400F-8416-1D3B51F1AB3B}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0B-492B-A1FD-F2125EBE364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{00053B56-0F14-469D-A457-87F3BFC1FB78}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00B-492B-A1FD-F2125EBE364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{2E370FF1-9A0F-4F2E-9075-07C062B16695}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00B-492B-A1FD-F2125EBE364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{8ED36E86-AC27-4286-A946-F57A06749B0E}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00B-492B-A1FD-F2125EBE364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{CDE69002-198F-4316-B4BB-2183B81D9DE3}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00B-492B-A1FD-F2125EBE36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3.3</c:v>
                </c:pt>
                <c:pt idx="16">
                  <c:v>2.2999999999999998</c:v>
                </c:pt>
                <c:pt idx="24">
                  <c:v>2.2000000000000002</c:v>
                </c:pt>
                <c:pt idx="32">
                  <c:v>2.1</c:v>
                </c:pt>
              </c:numCache>
            </c:numRef>
          </c:xVal>
          <c:yVal>
            <c:numRef>
              <c:f>公会計指標分析・財政指標組合せ分析表!$BP$73:$DC$73</c:f>
              <c:numCache>
                <c:formatCode>#,##0.0;"▲ "#,##0.0</c:formatCode>
                <c:ptCount val="40"/>
                <c:pt idx="0">
                  <c:v>0.2</c:v>
                </c:pt>
                <c:pt idx="8">
                  <c:v>8.4</c:v>
                </c:pt>
              </c:numCache>
            </c:numRef>
          </c:yVal>
          <c:smooth val="0"/>
          <c:extLst>
            <c:ext xmlns:c16="http://schemas.microsoft.com/office/drawing/2014/chart" uri="{C3380CC4-5D6E-409C-BE32-E72D297353CC}">
              <c16:uniqueId val="{00000009-300B-492B-A1FD-F2125EBE36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3641916916624715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{F5E192C2-16EE-4BB7-A548-CE5B0DEBC9CD}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00B-492B-A1FD-F2125EBE364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{C915CDF4-7703-4D61-87B6-0A2C70F50FFB}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0B-492B-A1FD-F2125EBE36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{5CB495F5-D609-4A28-A946-58082549CD55}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0B-492B-A1FD-F2125EBE36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{338F8453-1CA2-48CB-AC40-358633253F9C}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0B-492B-A1FD-F2125EBE36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{E9242EC0-7029-4960-8804-4F35651028FC}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0B-492B-A1FD-F2125EBE3646}"/>
                </c:ext>
              </c:extLst>
            </c:dLbl>
            <c:dLbl>
              <c:idx val="8"/>
              <c:layout>
                <c:manualLayout>
                  <c:x val="0"/>
                  <c:y val="-2.3638492040932171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{0B49FDD4-1711-4269-803C-412AF04CD20F}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00B-492B-A1FD-F2125EBE364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{90A45EF8-831D-457A-8E29-F376E576F489}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00B-492B-A1FD-F2125EBE3646}"/>
                </c:ext>
              </c:extLst>
            </c:dLbl>
            <c:dLbl>
              <c:idx val="24"/>
              <c:layout>
                <c:manualLayout>
                  <c:x val="0"/>
                  <c:y val="1.50252721577469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{E147DC9B-6854-40F8-AD9A-2EE932B54E92}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00B-492B-A1FD-F2125EBE3646}"/>
                </c:ext>
              </c:extLst>
            </c:dLbl>
            <c:dLbl>
              <c:idx val="32"/>
              <c:layout>
                <c:manualLayout>
                  <c:x val="0"/>
                  <c:y val="-1.50249296701776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{638E48DC-D957-46D0-BD5C-A9AB745C1679}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00B-492B-A1FD-F2125EBE36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300B-492B-A1FD-F2125EBE3646}"/>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実質公債費比率については、類似団体と比較して、概ね良好な比率となっているが、今後は公共施設の改修等により公債費の増加が見込まれるため、注意が必要である。</a:t>
          </a:r>
          <a:endParaRPr lang="ja-JP" altLang="ja-JP" sz="1400">
            <a:effectLst/>
          </a:endParaRPr>
        </a:p>
        <a:p>
          <a:r>
            <a:rPr kumimoji="1" lang="ja-JP" altLang="ja-JP" sz="1100">
              <a:solidFill>
                <a:schemeClr val="dk1"/>
              </a:solidFill>
              <a:effectLst/>
              <a:latin typeface="+mn-lt"/>
              <a:ea typeface="+mn-ea"/>
              <a:cs typeface="+mn-cs"/>
            </a:rPr>
            <a:t>　今後も、市債の発行には世代間の公平性について考慮しつつ、交付税算入率の高い事業債を優先的に選択し、引き続き健全な財政を維持するよう努める。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将来の償還財源の計画的な確保を図るために、毎年</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万円を積み立てている。</a:t>
          </a:r>
          <a:endParaRPr lang="ja-JP" altLang="ja-JP" sz="1000">
            <a:effectLst/>
          </a:endParaRPr>
        </a:p>
        <a:p>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比率の悪化につながる地方債残高などの将来負担額が減少したこと、また</a:t>
          </a:r>
          <a:r>
            <a:rPr lang="ja-JP" altLang="en-US" sz="1100">
              <a:solidFill>
                <a:schemeClr val="dk1"/>
              </a:solidFill>
              <a:effectLst/>
              <a:latin typeface="+mn-lt"/>
              <a:ea typeface="+mn-ea"/>
              <a:cs typeface="+mn-cs"/>
            </a:rPr>
            <a:t>公共施設整備基金等</a:t>
          </a:r>
          <a:r>
            <a:rPr lang="ja-JP" altLang="ja-JP" sz="1100">
              <a:solidFill>
                <a:schemeClr val="dk1"/>
              </a:solidFill>
              <a:effectLst/>
              <a:latin typeface="+mn-lt"/>
              <a:ea typeface="+mn-ea"/>
              <a:cs typeface="+mn-cs"/>
            </a:rPr>
            <a:t>を積み立てたことにより充当可能基金が増加したことから、将来負担比率は減少することとなった。</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今後も地方債現在高の増加などの要素が見込まれるため、引き続き健全な財政運営を維持するよう努めたい。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京都府向日市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a:solidFill>
                <a:schemeClr val="dk1"/>
              </a:solidFill>
              <a:effectLst/>
              <a:latin typeface="+mn-lt"/>
              <a:ea typeface="+mn-ea"/>
              <a:cs typeface="+mn-cs"/>
            </a:rPr>
            <a:t>公共施設整備基金を約</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1,500</a:t>
          </a:r>
          <a:r>
            <a:rPr kumimoji="1" lang="ja-JP" altLang="ja-JP" sz="1100">
              <a:solidFill>
                <a:schemeClr val="dk1"/>
              </a:solidFill>
              <a:effectLst/>
              <a:latin typeface="+mn-lt"/>
              <a:ea typeface="+mn-ea"/>
              <a:cs typeface="+mn-cs"/>
            </a:rPr>
            <a:t>万円</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a:solidFill>
                <a:schemeClr val="dk1"/>
              </a:solidFill>
              <a:effectLst/>
              <a:latin typeface="+mn-lt"/>
              <a:ea typeface="+mn-ea"/>
              <a:cs typeface="+mn-cs"/>
            </a:rPr>
            <a:t>ふるさと向日市応援基金を約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6,800</a:t>
          </a:r>
          <a:r>
            <a:rPr kumimoji="1" lang="ja-JP" altLang="ja-JP" sz="1100">
              <a:solidFill>
                <a:schemeClr val="dk1"/>
              </a:solidFill>
              <a:effectLst/>
              <a:latin typeface="+mn-lt"/>
              <a:ea typeface="+mn-ea"/>
              <a:cs typeface="+mn-cs"/>
            </a:rPr>
            <a:t>万円積み立てたことから、基金全体として約</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JR</a:t>
          </a:r>
          <a:r>
            <a:rPr kumimoji="1" lang="ja-JP" altLang="ja-JP" sz="1100" b="0" i="0" u="none" strike="noStrike" kern="0" cap="none" spc="0" normalizeH="0" baseline="0" noProof="0">
              <a:ln>
                <a:noFill/>
              </a:ln>
              <a:solidFill>
                <a:prstClr val="black"/>
              </a:solidFill>
              <a:effectLst/>
              <a:uLnTx/>
              <a:uFillTx/>
              <a:latin typeface="+mn-lt"/>
              <a:ea typeface="+mn-ea"/>
              <a:cs typeface="+mn-cs"/>
            </a:rPr>
            <a:t>向日町駅周辺の都市基盤整備をはじめとした大型事業が複数控えていることから、今後</a:t>
          </a:r>
          <a:r>
            <a:rPr kumimoji="1" lang="ja-JP" altLang="en-US" sz="1100" b="0" i="0" u="none" strike="noStrike" kern="0" cap="none" spc="0" normalizeH="0" baseline="0" noProof="0">
              <a:ln>
                <a:noFill/>
              </a:ln>
              <a:solidFill>
                <a:prstClr val="black"/>
              </a:solidFill>
              <a:effectLst/>
              <a:uLnTx/>
              <a:uFillTx/>
              <a:latin typeface="+mn-lt"/>
              <a:ea typeface="+mn-ea"/>
              <a:cs typeface="+mn-cs"/>
            </a:rPr>
            <a:t>は</a:t>
          </a:r>
          <a:r>
            <a:rPr kumimoji="1" lang="ja-JP" altLang="ja-JP" sz="1100" b="0" i="0" u="none" strike="noStrike" kern="0" cap="none" spc="0" normalizeH="0" baseline="0" noProof="0">
              <a:ln>
                <a:noFill/>
              </a:ln>
              <a:solidFill>
                <a:prstClr val="black"/>
              </a:solidFill>
              <a:effectLst/>
              <a:uLnTx/>
              <a:uFillTx/>
              <a:latin typeface="+mn-lt"/>
              <a:ea typeface="+mn-ea"/>
              <a:cs typeface="+mn-cs"/>
            </a:rPr>
            <a:t>基金残高の減少が見込まれる。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游ゴシック 本文"/>
            <a:ea typeface="+mj-ea"/>
            <a:cs typeface="+mn-cs"/>
          </a:endParaRPr>
        </a:p>
        <a:p>
          <a:endParaRPr kumimoji="1" lang="en-US" altLang="ja-JP" sz="1300">
            <a:solidFill>
              <a:schemeClr val="dk1"/>
            </a:solidFill>
            <a:effectLst/>
            <a:latin typeface="游ゴシック 本文"/>
            <a:ea typeface="+mj-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公共施設整備基金：本市の公共施設（公用又は公共用に供する施設をいう。）の整備のため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ふるさと向日市応援基金：本市のまちづくりに賛同する人々の寄附金を財源として、協働による個性あるまちづくりを推進するため</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公園整備基金：開発行為等により必要な公園の整備を図るため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森林整備等</a:t>
          </a:r>
          <a:r>
            <a:rPr kumimoji="1" lang="ja-JP" altLang="ja-JP" sz="1100" b="0" i="0" u="none" strike="noStrike" kern="0" cap="none" spc="0" normalizeH="0" baseline="0" noProof="0">
              <a:ln>
                <a:noFill/>
              </a:ln>
              <a:solidFill>
                <a:prstClr val="black"/>
              </a:solidFill>
              <a:effectLst/>
              <a:uLnTx/>
              <a:uFillTx/>
              <a:latin typeface="+mn-lt"/>
              <a:ea typeface="+mn-ea"/>
              <a:cs typeface="+mn-cs"/>
            </a:rPr>
            <a:t>基金：</a:t>
          </a:r>
          <a:r>
            <a:rPr kumimoji="1" lang="ja-JP" altLang="en-US" sz="1100" b="0" i="0" u="none" strike="noStrike" kern="0" cap="none" spc="0" normalizeH="0" baseline="0" noProof="0">
              <a:ln>
                <a:noFill/>
              </a:ln>
              <a:solidFill>
                <a:prstClr val="black"/>
              </a:solidFill>
              <a:effectLst/>
              <a:uLnTx/>
              <a:uFillTx/>
              <a:latin typeface="+mn-lt"/>
              <a:ea typeface="+mn-ea"/>
              <a:cs typeface="+mn-cs"/>
            </a:rPr>
            <a:t>本市が行う森林整備、その他の森林環境の保全に資する事業を実施するため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社会福祉</a:t>
          </a:r>
          <a:r>
            <a:rPr kumimoji="1" lang="ja-JP" altLang="ja-JP" sz="1100" b="0" i="0" u="none" strike="noStrike" kern="0" cap="none" spc="0" normalizeH="0" baseline="0" noProof="0">
              <a:ln>
                <a:noFill/>
              </a:ln>
              <a:solidFill>
                <a:prstClr val="black"/>
              </a:solidFill>
              <a:effectLst/>
              <a:uLnTx/>
              <a:uFillTx/>
              <a:latin typeface="+mn-lt"/>
              <a:ea typeface="+mn-ea"/>
              <a:cs typeface="+mn-cs"/>
            </a:rPr>
            <a:t>基金：</a:t>
          </a:r>
          <a:r>
            <a:rPr kumimoji="1" lang="ja-JP" altLang="en-US" sz="1100" b="0" i="0" u="none" strike="noStrike" kern="0" cap="none" spc="0" normalizeH="0" baseline="0" noProof="0">
              <a:ln>
                <a:noFill/>
              </a:ln>
              <a:solidFill>
                <a:prstClr val="black"/>
              </a:solidFill>
              <a:effectLst/>
              <a:uLnTx/>
              <a:uFillTx/>
              <a:latin typeface="+mn-lt"/>
              <a:ea typeface="+mn-ea"/>
              <a:cs typeface="+mn-cs"/>
            </a:rPr>
            <a:t>社会福祉事業の推進を</a:t>
          </a:r>
          <a:r>
            <a:rPr kumimoji="1" lang="ja-JP" altLang="ja-JP" sz="1100" b="0" i="0" u="none" strike="noStrike" kern="0" cap="none" spc="0" normalizeH="0" baseline="0" noProof="0">
              <a:ln>
                <a:noFill/>
              </a:ln>
              <a:solidFill>
                <a:prstClr val="black"/>
              </a:solidFill>
              <a:effectLst/>
              <a:uLnTx/>
              <a:uFillTx/>
              <a:latin typeface="+mn-lt"/>
              <a:ea typeface="+mn-ea"/>
              <a:cs typeface="+mn-cs"/>
            </a:rPr>
            <a:t>図るため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公共施設整備基金：</a:t>
          </a:r>
          <a:r>
            <a:rPr kumimoji="1" lang="ja-JP" altLang="en-US" sz="1100" b="0" i="0" u="none" strike="noStrike" kern="0" cap="none" spc="0" normalizeH="0" baseline="0" noProof="0">
              <a:ln>
                <a:noFill/>
              </a:ln>
              <a:solidFill>
                <a:prstClr val="black"/>
              </a:solidFill>
              <a:effectLst/>
              <a:uLnTx/>
              <a:uFillTx/>
              <a:latin typeface="+mn-lt"/>
              <a:ea typeface="+mn-ea"/>
              <a:cs typeface="+mn-cs"/>
            </a:rPr>
            <a:t>公共施設整備基金に</a:t>
          </a:r>
          <a:r>
            <a:rPr kumimoji="0" lang="ja-JP" altLang="en-US" sz="1100" b="0" i="0" u="none" strike="noStrike" kern="0" cap="none" spc="0" normalizeH="0" baseline="0" noProof="0">
              <a:ln>
                <a:noFill/>
              </a:ln>
              <a:solidFill>
                <a:prstClr val="black"/>
              </a:solidFill>
              <a:effectLst/>
              <a:uLnTx/>
              <a:uFillTx/>
              <a:latin typeface="+mn-lt"/>
              <a:ea typeface="+mn-ea"/>
              <a:cs typeface="+mn-cs"/>
            </a:rPr>
            <a:t>約１１億１，５００万円を積み立てたことによる増</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　ふるさと向日市応援基金：ふるさと向日市応援基金に約１億６，８００万円を積み立てたことによる増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公共施設整備基金：令和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JR</a:t>
          </a:r>
          <a:r>
            <a:rPr kumimoji="1" lang="ja-JP" altLang="ja-JP" sz="1100" b="0" i="0" u="none" strike="noStrike" kern="0" cap="none" spc="0" normalizeH="0" baseline="0" noProof="0">
              <a:ln>
                <a:noFill/>
              </a:ln>
              <a:solidFill>
                <a:prstClr val="black"/>
              </a:solidFill>
              <a:effectLst/>
              <a:uLnTx/>
              <a:uFillTx/>
              <a:latin typeface="+mn-lt"/>
              <a:ea typeface="+mn-ea"/>
              <a:cs typeface="+mn-cs"/>
            </a:rPr>
            <a:t>向日町駅周辺の都市基盤整備を実施しており、一般財源部分に当該基金を充当することから、今後減少を予定している。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利子分として約６０万円積み立てることとなった。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今後も地方債現在高の増加が予想されることから、現在と同程度の積立額を確保する。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条例に規定された約２０万円の積立てによる増加</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今後も地方債現在高の増加が予想されることから、現在と同程度の積立額を確保する。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52F84A0-50C6-4170-88CD-645674BC71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E06133A-A80B-4B63-943D-DBE786BDA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AB3E71E9-1B71-425F-B413-315BC5ACD0E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DC8F0D97-4DAF-4E3B-B269-9EB7E27B799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5575B37-2F57-4D2E-8004-D2826BB96F6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11B79FA0-508A-4CBB-A979-FB6CBCA6AB6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F24E872-4F2C-4237-8D75-DEB57455F2F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07561F2-9DCA-4840-8C4B-0548577F103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1FFB1440-AE11-4675-8852-A8F5CA2BF8E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392A8E2F-D8F6-4927-8A82-72DEDFE03A5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C6D84223-3080-4D5B-9D39-A4106FEC00F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EB0D937-596F-4955-A951-503733CD7F6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AD349B5D-5F02-4E71-8A32-E2F36950CFE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B979104-84D7-4C6E-B395-D51FF6CD3B5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3E3B5EB3-DC54-4878-9D49-DFD22A42EEC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DF91B1A4-82C4-4F6E-9A60-610D2D54CD6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A079C3AB-49F9-4A72-A0A0-B3FE1938542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16278CE-8DBD-43A0-A95F-98B514DBD7F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7C90B91D-E8D7-4B60-A813-5C813185338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30FE512E-934B-4E43-9AB0-39F68A1DE9F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B4537C0A-5885-42B3-B154-CF084930BCB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C7CEF41-82CE-42C7-BA92-7E842687AD4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B5F35C1F-012A-4515-8DB5-990BFAE64FA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0074B70-2738-44B9-9F9B-AF127C060B6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80769EDD-D4CF-4E73-8EB6-494C7C3A96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60DBA7E8-5130-47AD-87A8-54D6EE3123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50355881-E68B-4932-87B5-8682C38B306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74D09EA-393C-4BBB-8BE5-346244B30AE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4AE434B2-88E3-4E55-AE56-E342BF709E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F13BAED9-D60D-4D35-AE23-FF4FF9C19D3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12088511-B9D3-439E-B37C-6464380D5F7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2B19F7B1-AD55-4BC2-A95B-86FA913227E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970AC5AE-F078-4D12-B068-1C7D3DC5683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D0FAC7B7-0E92-45EC-AEEE-CC8A479F495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B0E7B5D7-0980-4B8E-A078-32441BD0939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7FF859AE-774E-4943-A30F-FFAB73A8897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7E0F914A-9DDE-4550-B5B6-43E5B55C240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7BF66657-EFCA-489A-B23E-C1CC7DBD6E9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C667F175-4DA2-4FE7-A56B-3517E576CF5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B77DB91F-6692-4483-9AE9-34C3AEFA39D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49A98881-AFC9-4DE4-A9DA-538BBA68608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D80D1630-4F98-4127-9DA7-AB16249CD93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71B3EC65-4D40-4F40-AC19-1E4C0B46130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1D33BA1C-5E5B-4006-969E-ADEE850191C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4F309F5F-AA98-412E-8EFF-F4391984412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2FC22C30-44F6-4506-8B6F-54FE78F8E9B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65610E99-FD40-404B-A501-CDCF107C854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D6AD51D0-1D4E-4DCD-AAFE-3A0D441816D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60A3B19E-32E2-4E13-AB52-31C44D0851F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A7C12FE5-0075-43EF-B25D-0656A69437A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432ED382-81D5-431D-A554-E31B6F570A1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5815804-6FAB-42EC-BCA5-8E780231605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D6CD5CE3-D41D-4E41-A6C3-34C2351ADB9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類似団体平均と比較して、やや低い。今後、老朽化した公共施設の更新等に着手する予定のため、さらに率の低下が見込まれる。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DD7C102-C640-4D17-97BD-D8896D66539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503E67A0-9273-4727-BF4C-BFCF2345BE2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BCB86500-7A15-49B7-840F-C53773AD4AE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749CCB35-42B7-45BF-883B-320BB93BFF6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D25A5688-5A45-41BA-900A-EB2B2C616EA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1422C22D-4E24-49D0-95D0-E9A18023EEC1}"/>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143AD0CA-7219-45F8-A113-7FD74F9729E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FAEE532-86AD-44B4-9CDD-06D25AD86E2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1E34F244-B6A1-4E2B-8370-F36CBBBD44F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EB5A6CA7-C3F3-4A5E-9ADD-6C15F36E6A9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4B96B977-AF42-48E3-978A-F856A285C0E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3FF0B87D-AD69-471B-BC57-F267879D5F1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1917FFC8-FF49-48BF-8554-C7824D7ECFF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D175574A-CDF1-4EAC-A870-F299DE0CE14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ADCEFFD0-03E9-4766-8570-35BDE324D37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C3920BFC-D020-4785-88E7-D367B1826E7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1" name="直線コネクタ 70">
          <a:extLst>
            <a:ext uri="{FF2B5EF4-FFF2-40B4-BE49-F238E27FC236}">
              <a16:creationId xmlns:a16="http://schemas.microsoft.com/office/drawing/2014/main" id="{A4B9161B-3B18-4BC9-BE2B-BFFEAA871044}"/>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2" name="有形固定資産減価償却率最小値テキスト">
          <a:extLst>
            <a:ext uri="{FF2B5EF4-FFF2-40B4-BE49-F238E27FC236}">
              <a16:creationId xmlns:a16="http://schemas.microsoft.com/office/drawing/2014/main" id="{3AF269D3-1FC5-4E0B-8FC2-C5D12301FB3E}"/>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3" name="直線コネクタ 72">
          <a:extLst>
            <a:ext uri="{FF2B5EF4-FFF2-40B4-BE49-F238E27FC236}">
              <a16:creationId xmlns:a16="http://schemas.microsoft.com/office/drawing/2014/main" id="{62E0C646-AA67-4E4F-928A-C7BBC4777F14}"/>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4" name="有形固定資産減価償却率最大値テキスト">
          <a:extLst>
            <a:ext uri="{FF2B5EF4-FFF2-40B4-BE49-F238E27FC236}">
              <a16:creationId xmlns:a16="http://schemas.microsoft.com/office/drawing/2014/main" id="{4777347D-0DCF-4359-B092-10722799C8E8}"/>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5" name="直線コネクタ 74">
          <a:extLst>
            <a:ext uri="{FF2B5EF4-FFF2-40B4-BE49-F238E27FC236}">
              <a16:creationId xmlns:a16="http://schemas.microsoft.com/office/drawing/2014/main" id="{5B200A07-094D-4B05-BA22-50C26579CC41}"/>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76" name="有形固定資産減価償却率平均値テキスト">
          <a:extLst>
            <a:ext uri="{FF2B5EF4-FFF2-40B4-BE49-F238E27FC236}">
              <a16:creationId xmlns:a16="http://schemas.microsoft.com/office/drawing/2014/main" id="{DFD7257C-0073-4FD3-B538-FE1B4BD80505}"/>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7" name="フローチャート: 判断 76">
          <a:extLst>
            <a:ext uri="{FF2B5EF4-FFF2-40B4-BE49-F238E27FC236}">
              <a16:creationId xmlns:a16="http://schemas.microsoft.com/office/drawing/2014/main" id="{D78F0B41-532F-47ED-BE91-40D1E989331F}"/>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8" name="フローチャート: 判断 77">
          <a:extLst>
            <a:ext uri="{FF2B5EF4-FFF2-40B4-BE49-F238E27FC236}">
              <a16:creationId xmlns:a16="http://schemas.microsoft.com/office/drawing/2014/main" id="{DCB0DD71-7393-47D3-9407-734B4D9E3F95}"/>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9" name="フローチャート: 判断 78">
          <a:extLst>
            <a:ext uri="{FF2B5EF4-FFF2-40B4-BE49-F238E27FC236}">
              <a16:creationId xmlns:a16="http://schemas.microsoft.com/office/drawing/2014/main" id="{3F3B25BB-72F2-44BC-86EE-5F9FF55C888E}"/>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0" name="フローチャート: 判断 79">
          <a:extLst>
            <a:ext uri="{FF2B5EF4-FFF2-40B4-BE49-F238E27FC236}">
              <a16:creationId xmlns:a16="http://schemas.microsoft.com/office/drawing/2014/main" id="{C20FE57D-25C3-465B-9FF3-F1EA68E9BF89}"/>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1" name="フローチャート: 判断 80">
          <a:extLst>
            <a:ext uri="{FF2B5EF4-FFF2-40B4-BE49-F238E27FC236}">
              <a16:creationId xmlns:a16="http://schemas.microsoft.com/office/drawing/2014/main" id="{13B23FA9-545D-4E4E-ACE0-3657CBB8A85E}"/>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8D8CBF2-3681-4A09-B611-5F374BAC65B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9ECF67B-3682-4B06-93CD-4C94E618386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2C65D46-3002-43CF-89F1-21C4290977D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D966E7E-FCCB-4FD4-9CB3-0A77BD35CBF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D6268B9-1A21-42C7-AB4E-90849888C24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169757</xdr:rowOff>
    </xdr:from>
    <xdr:to>
      <xdr:col>23</xdr:col>
      <xdr:colOff>136525</xdr:colOff>
      <xdr:row>30</xdr:row>
      <xdr:rowOff>99907</xdr:rowOff>
    </xdr:to>
    <xdr:sp macro="" textlink="">
      <xdr:nvSpPr>
        <xdr:cNvPr id="87" name="楕円 86">
          <a:extLst>
            <a:ext uri="{FF2B5EF4-FFF2-40B4-BE49-F238E27FC236}">
              <a16:creationId xmlns:a16="http://schemas.microsoft.com/office/drawing/2014/main" id="{70557995-6CAD-4B75-A5BB-0BB4AD5ED823}"/>
            </a:ext>
          </a:extLst>
        </xdr:cNvPr>
        <xdr:cNvSpPr/>
      </xdr:nvSpPr>
      <xdr:spPr>
        <a:xfrm>
          <a:off x="47117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21184</xdr:rowOff>
    </xdr:from>
    <xdr:ext cx="405111" cy="259045"/>
    <xdr:sp macro="" textlink="">
      <xdr:nvSpPr>
        <xdr:cNvPr id="88" name="有形固定資産減価償却率該当値テキスト">
          <a:extLst>
            <a:ext uri="{FF2B5EF4-FFF2-40B4-BE49-F238E27FC236}">
              <a16:creationId xmlns:a16="http://schemas.microsoft.com/office/drawing/2014/main" id="{DD20A8A2-9EA4-4E7B-8702-D17E4B25EEB6}"/>
            </a:ext>
          </a:extLst>
        </xdr:cNvPr>
        <xdr:cNvSpPr txBox="1"/>
      </xdr:nvSpPr>
      <xdr:spPr>
        <a:xfrm>
          <a:off x="4813300" y="5764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140970</xdr:rowOff>
    </xdr:from>
    <xdr:to>
      <xdr:col>19</xdr:col>
      <xdr:colOff>187325</xdr:colOff>
      <xdr:row>30</xdr:row>
      <xdr:rowOff>71120</xdr:rowOff>
    </xdr:to>
    <xdr:sp macro="" textlink="">
      <xdr:nvSpPr>
        <xdr:cNvPr id="89" name="楕円 88">
          <a:extLst>
            <a:ext uri="{FF2B5EF4-FFF2-40B4-BE49-F238E27FC236}">
              <a16:creationId xmlns:a16="http://schemas.microsoft.com/office/drawing/2014/main" id="{BB53CF87-0ECE-472F-8BE5-8C4CA49F9457}"/>
            </a:ext>
          </a:extLst>
        </xdr:cNvPr>
        <xdr:cNvSpPr/>
      </xdr:nvSpPr>
      <xdr:spPr>
        <a:xfrm>
          <a:off x="4000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20320</xdr:rowOff>
    </xdr:from>
    <xdr:to>
      <xdr:col>23</xdr:col>
      <xdr:colOff>85725</xdr:colOff>
      <xdr:row>30</xdr:row>
      <xdr:rowOff>49107</xdr:rowOff>
    </xdr:to>
    <xdr:cxnSp macro="">
      <xdr:nvCxnSpPr>
        <xdr:cNvPr id="90" name="直線コネクタ 89">
          <a:extLst>
            <a:ext uri="{FF2B5EF4-FFF2-40B4-BE49-F238E27FC236}">
              <a16:creationId xmlns:a16="http://schemas.microsoft.com/office/drawing/2014/main" id="{DE84A15A-724D-4C42-8EB0-BB244C57B0E0}"/>
            </a:ext>
          </a:extLst>
        </xdr:cNvPr>
        <xdr:cNvCxnSpPr/>
      </xdr:nvCxnSpPr>
      <xdr:spPr>
        <a:xfrm>
          <a:off x="4051300" y="5935345"/>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77470</xdr:rowOff>
    </xdr:from>
    <xdr:to>
      <xdr:col>15</xdr:col>
      <xdr:colOff>187325</xdr:colOff>
      <xdr:row>31</xdr:row>
      <xdr:rowOff>7620</xdr:rowOff>
    </xdr:to>
    <xdr:sp macro="" textlink="">
      <xdr:nvSpPr>
        <xdr:cNvPr id="91" name="楕円 90">
          <a:extLst>
            <a:ext uri="{FF2B5EF4-FFF2-40B4-BE49-F238E27FC236}">
              <a16:creationId xmlns:a16="http://schemas.microsoft.com/office/drawing/2014/main" id="{335263E3-A5C5-4FCE-8881-478111A83870}"/>
            </a:ext>
          </a:extLst>
        </xdr:cNvPr>
        <xdr:cNvSpPr/>
      </xdr:nvSpPr>
      <xdr:spPr>
        <a:xfrm>
          <a:off x="3238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20320</xdr:rowOff>
    </xdr:from>
    <xdr:to>
      <xdr:col>19</xdr:col>
      <xdr:colOff>136525</xdr:colOff>
      <xdr:row>30</xdr:row>
      <xdr:rowOff>128270</xdr:rowOff>
    </xdr:to>
    <xdr:cxnSp macro="">
      <xdr:nvCxnSpPr>
        <xdr:cNvPr id="92" name="直線コネクタ 91">
          <a:extLst>
            <a:ext uri="{FF2B5EF4-FFF2-40B4-BE49-F238E27FC236}">
              <a16:creationId xmlns:a16="http://schemas.microsoft.com/office/drawing/2014/main" id="{B9C752AD-8590-4E29-AE77-D26AD00F3329}"/>
            </a:ext>
          </a:extLst>
        </xdr:cNvPr>
        <xdr:cNvCxnSpPr/>
      </xdr:nvCxnSpPr>
      <xdr:spPr>
        <a:xfrm flipV="1">
          <a:off x="3289300" y="5935345"/>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55880</xdr:rowOff>
    </xdr:from>
    <xdr:to>
      <xdr:col>11</xdr:col>
      <xdr:colOff>187325</xdr:colOff>
      <xdr:row>30</xdr:row>
      <xdr:rowOff>157480</xdr:rowOff>
    </xdr:to>
    <xdr:sp macro="" textlink="">
      <xdr:nvSpPr>
        <xdr:cNvPr id="93" name="楕円 92">
          <a:extLst>
            <a:ext uri="{FF2B5EF4-FFF2-40B4-BE49-F238E27FC236}">
              <a16:creationId xmlns:a16="http://schemas.microsoft.com/office/drawing/2014/main" id="{7B7F5D49-AB0B-4871-9355-AE5A568E90A4}"/>
            </a:ext>
          </a:extLst>
        </xdr:cNvPr>
        <xdr:cNvSpPr/>
      </xdr:nvSpPr>
      <xdr:spPr>
        <a:xfrm>
          <a:off x="2476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106680</xdr:rowOff>
    </xdr:from>
    <xdr:to>
      <xdr:col>15</xdr:col>
      <xdr:colOff>136525</xdr:colOff>
      <xdr:row>30</xdr:row>
      <xdr:rowOff>128270</xdr:rowOff>
    </xdr:to>
    <xdr:cxnSp macro="">
      <xdr:nvCxnSpPr>
        <xdr:cNvPr id="94" name="直線コネクタ 93">
          <a:extLst>
            <a:ext uri="{FF2B5EF4-FFF2-40B4-BE49-F238E27FC236}">
              <a16:creationId xmlns:a16="http://schemas.microsoft.com/office/drawing/2014/main" id="{CC8E99CE-E078-41DA-A57B-C21DDD44CEFC}"/>
            </a:ext>
          </a:extLst>
        </xdr:cNvPr>
        <xdr:cNvCxnSpPr/>
      </xdr:nvCxnSpPr>
      <xdr:spPr>
        <a:xfrm>
          <a:off x="2527300" y="602170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75142</xdr:rowOff>
    </xdr:from>
    <xdr:to>
      <xdr:col>7</xdr:col>
      <xdr:colOff>187325</xdr:colOff>
      <xdr:row>32</xdr:row>
      <xdr:rowOff>5292</xdr:rowOff>
    </xdr:to>
    <xdr:sp macro="" textlink="">
      <xdr:nvSpPr>
        <xdr:cNvPr id="95" name="楕円 94">
          <a:extLst>
            <a:ext uri="{FF2B5EF4-FFF2-40B4-BE49-F238E27FC236}">
              <a16:creationId xmlns:a16="http://schemas.microsoft.com/office/drawing/2014/main" id="{E559F0FA-B5E6-48AF-BB52-C999BA581922}"/>
            </a:ext>
          </a:extLst>
        </xdr:cNvPr>
        <xdr:cNvSpPr/>
      </xdr:nvSpPr>
      <xdr:spPr>
        <a:xfrm>
          <a:off x="1714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31</xdr:row>
      <xdr:rowOff>125942</xdr:rowOff>
    </xdr:to>
    <xdr:cxnSp macro="">
      <xdr:nvCxnSpPr>
        <xdr:cNvPr id="96" name="直線コネクタ 95">
          <a:extLst>
            <a:ext uri="{FF2B5EF4-FFF2-40B4-BE49-F238E27FC236}">
              <a16:creationId xmlns:a16="http://schemas.microsoft.com/office/drawing/2014/main" id="{65D5D360-B288-4184-906D-5E95A427CC2D}"/>
            </a:ext>
          </a:extLst>
        </xdr:cNvPr>
        <xdr:cNvCxnSpPr/>
      </xdr:nvCxnSpPr>
      <xdr:spPr>
        <a:xfrm flipV="1">
          <a:off x="1765300" y="6021705"/>
          <a:ext cx="762000" cy="19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97" name="n_1aveValue有形固定資産減価償却率">
          <a:extLst>
            <a:ext uri="{FF2B5EF4-FFF2-40B4-BE49-F238E27FC236}">
              <a16:creationId xmlns:a16="http://schemas.microsoft.com/office/drawing/2014/main" id="{AAE5DE00-1BD2-4A89-9E23-766B14A7C8D4}"/>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98" name="n_2aveValue有形固定資産減価償却率">
          <a:extLst>
            <a:ext uri="{FF2B5EF4-FFF2-40B4-BE49-F238E27FC236}">
              <a16:creationId xmlns:a16="http://schemas.microsoft.com/office/drawing/2014/main" id="{5C1A740F-A0BB-4228-B430-146D6E0C5AE4}"/>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9" name="n_3aveValue有形固定資産減価償却率">
          <a:extLst>
            <a:ext uri="{FF2B5EF4-FFF2-40B4-BE49-F238E27FC236}">
              <a16:creationId xmlns:a16="http://schemas.microsoft.com/office/drawing/2014/main" id="{BDB32A92-8457-4A4F-86C2-61B17DDDC4CC}"/>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0" name="n_4aveValue有形固定資産減価償却率">
          <a:extLst>
            <a:ext uri="{FF2B5EF4-FFF2-40B4-BE49-F238E27FC236}">
              <a16:creationId xmlns:a16="http://schemas.microsoft.com/office/drawing/2014/main" id="{E10804AE-5860-476E-AE82-BCDEF2DB1DD5}"/>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87647</xdr:rowOff>
    </xdr:from>
    <xdr:ext cx="405111" cy="259045"/>
    <xdr:sp macro="" textlink="">
      <xdr:nvSpPr>
        <xdr:cNvPr id="101" name="n_1mainValue有形固定資産減価償却率">
          <a:extLst>
            <a:ext uri="{FF2B5EF4-FFF2-40B4-BE49-F238E27FC236}">
              <a16:creationId xmlns:a16="http://schemas.microsoft.com/office/drawing/2014/main" id="{B6F63C55-EF24-4A91-81F1-83A38F2A4F18}"/>
            </a:ext>
          </a:extLst>
        </xdr:cNvPr>
        <xdr:cNvSpPr txBox="1"/>
      </xdr:nvSpPr>
      <xdr:spPr>
        <a:xfrm>
          <a:off x="38360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102" name="n_2mainValue有形固定資産減価償却率">
          <a:extLst>
            <a:ext uri="{FF2B5EF4-FFF2-40B4-BE49-F238E27FC236}">
              <a16:creationId xmlns:a16="http://schemas.microsoft.com/office/drawing/2014/main" id="{17C5C47B-E860-4C1B-8650-24BD30C0B9F6}"/>
            </a:ext>
          </a:extLst>
        </xdr:cNvPr>
        <xdr:cNvSpPr txBox="1"/>
      </xdr:nvSpPr>
      <xdr:spPr>
        <a:xfrm>
          <a:off x="3086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103" name="n_3mainValue有形固定資産減価償却率">
          <a:extLst>
            <a:ext uri="{FF2B5EF4-FFF2-40B4-BE49-F238E27FC236}">
              <a16:creationId xmlns:a16="http://schemas.microsoft.com/office/drawing/2014/main" id="{44F5195B-CC41-4FC9-BDC1-D00439618A59}"/>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167869</xdr:rowOff>
    </xdr:from>
    <xdr:ext cx="405111" cy="259045"/>
    <xdr:sp macro="" textlink="">
      <xdr:nvSpPr>
        <xdr:cNvPr id="104" name="n_4mainValue有形固定資産減価償却率">
          <a:extLst>
            <a:ext uri="{FF2B5EF4-FFF2-40B4-BE49-F238E27FC236}">
              <a16:creationId xmlns:a16="http://schemas.microsoft.com/office/drawing/2014/main" id="{D180CDF2-FD8D-490B-B0A3-712B238214A5}"/>
            </a:ext>
          </a:extLst>
        </xdr:cNvPr>
        <xdr:cNvSpPr txBox="1"/>
      </xdr:nvSpPr>
      <xdr:spPr>
        <a:xfrm>
          <a:off x="15627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2AB30223-D8D5-4896-83B0-D66B5F58C41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13B88896-22B4-4390-8D0E-C40F280CF29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4E22C40F-E93F-4027-A90A-A8F324D3B5C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7C3469FA-3772-4E27-9BCA-C8D342BB682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F20420F-C62F-4C91-8CEE-DECC5F9DFE7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1FA539E5-9228-4D2B-8D75-AC574DA65AE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76AC8DFE-6A34-447B-A4E1-C5FB0770588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EDEE0B58-876D-4BD5-A93B-47B34529229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663C58BA-F086-4819-B435-2CB4BBAFB8F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FCBD89B5-FE2D-4928-A98E-2D295983A99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6FA6963C-0FD1-46E5-92F7-23A878FDCE2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CA5F733-A351-4D87-89C7-E481D36D88A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CD690FB1-542E-4CCA-883D-269D642ED5A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a:t>
          </a:r>
          <a:r>
            <a:rPr kumimoji="1" lang="ja-JP" altLang="en-US" sz="1100">
              <a:solidFill>
                <a:schemeClr val="dk1"/>
              </a:solidFill>
              <a:effectLst/>
              <a:latin typeface="+mn-lt"/>
              <a:ea typeface="+mn-ea"/>
              <a:cs typeface="+mn-cs"/>
            </a:rPr>
            <a:t>２２．８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JR</a:t>
          </a:r>
          <a:r>
            <a:rPr kumimoji="1" lang="ja-JP" altLang="ja-JP" sz="1100" b="0" i="0" baseline="0">
              <a:solidFill>
                <a:schemeClr val="dk1"/>
              </a:solidFill>
              <a:effectLst/>
              <a:latin typeface="+mn-lt"/>
              <a:ea typeface="+mn-ea"/>
              <a:cs typeface="+mn-cs"/>
            </a:rPr>
            <a:t>向日町駅東口開設事業や市民温水プール整備事業等に係る財源として、市債の新規発行が見込まれるため、債務償還比率は増加する見込みである。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E6801B56-78D6-422C-B05D-697F53D7C3C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DBD41780-8ED5-487B-AC39-6A0B5EBE17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307ABE3E-2295-41C0-B441-6EDC55595DE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4B9FB42B-239A-4EEA-B0F7-FA1F01F4EEC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A48B64A3-D296-49F3-A9C1-F25F1F4D9C8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317D8B04-074D-4B78-817A-43E92DC1A46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333FB0E6-25DC-4EFB-9442-381E2A2F463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AE565F8A-4C8D-4F69-8785-0CE80721994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C1BAB0DA-C363-432D-9BE3-7FFDC0C1D76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7938FFBA-43FA-4F7F-9C6A-96312760ECC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3F6B0AAC-3709-4261-A20A-CB97F07B700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36BC4711-2457-4686-9149-4F2C3CF5E94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496610E-E0F9-4875-B8CC-DD04FA80E3F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E9C8919B-42B8-4D4D-98B1-83B8E85259F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C0F990B1-CB44-4459-8600-6EB0920C119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3" name="直線コネクタ 132">
          <a:extLst>
            <a:ext uri="{FF2B5EF4-FFF2-40B4-BE49-F238E27FC236}">
              <a16:creationId xmlns:a16="http://schemas.microsoft.com/office/drawing/2014/main" id="{F08D925A-00CE-438D-A5F6-1ACB5DDAA3FF}"/>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4" name="債務償還比率最小値テキスト">
          <a:extLst>
            <a:ext uri="{FF2B5EF4-FFF2-40B4-BE49-F238E27FC236}">
              <a16:creationId xmlns:a16="http://schemas.microsoft.com/office/drawing/2014/main" id="{4D61CE2C-324F-42B9-A153-6381E5E4280E}"/>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5" name="直線コネクタ 134">
          <a:extLst>
            <a:ext uri="{FF2B5EF4-FFF2-40B4-BE49-F238E27FC236}">
              <a16:creationId xmlns:a16="http://schemas.microsoft.com/office/drawing/2014/main" id="{2413FDF1-1E92-4D8E-8A92-F9641A2AFF61}"/>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497B3A8D-1C73-498C-81D7-66AAA3C954B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A858B810-6310-492D-8B64-C53B0682E68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8" name="債務償還比率平均値テキスト">
          <a:extLst>
            <a:ext uri="{FF2B5EF4-FFF2-40B4-BE49-F238E27FC236}">
              <a16:creationId xmlns:a16="http://schemas.microsoft.com/office/drawing/2014/main" id="{A461EE5E-5E2B-4A11-A23B-93E17BB99FEB}"/>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9" name="フローチャート: 判断 138">
          <a:extLst>
            <a:ext uri="{FF2B5EF4-FFF2-40B4-BE49-F238E27FC236}">
              <a16:creationId xmlns:a16="http://schemas.microsoft.com/office/drawing/2014/main" id="{576F7670-6FBB-40BE-B041-ABECF5C68247}"/>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0" name="フローチャート: 判断 139">
          <a:extLst>
            <a:ext uri="{FF2B5EF4-FFF2-40B4-BE49-F238E27FC236}">
              <a16:creationId xmlns:a16="http://schemas.microsoft.com/office/drawing/2014/main" id="{F1E805EA-BAB0-4C48-810E-FF36D655249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1" name="フローチャート: 判断 140">
          <a:extLst>
            <a:ext uri="{FF2B5EF4-FFF2-40B4-BE49-F238E27FC236}">
              <a16:creationId xmlns:a16="http://schemas.microsoft.com/office/drawing/2014/main" id="{A6A3DA99-0D3F-4513-8053-6AE5B32FB1F9}"/>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2" name="フローチャート: 判断 141">
          <a:extLst>
            <a:ext uri="{FF2B5EF4-FFF2-40B4-BE49-F238E27FC236}">
              <a16:creationId xmlns:a16="http://schemas.microsoft.com/office/drawing/2014/main" id="{6007EA4A-B165-4AF6-BB0F-7BFF04BB988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3" name="フローチャート: 判断 142">
          <a:extLst>
            <a:ext uri="{FF2B5EF4-FFF2-40B4-BE49-F238E27FC236}">
              <a16:creationId xmlns:a16="http://schemas.microsoft.com/office/drawing/2014/main" id="{69F10C4D-FA27-4E52-9730-B300B90E5B0B}"/>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17336EC-C76C-436E-AC95-022475366B7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7E08EEA-CABE-486D-84D6-A9BAA837D23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0F36A72-3209-4278-83C5-4602488B881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FDCAF3C-1DF2-4DC2-B15D-8791A820F3B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21F8D67-02CD-4523-9BDB-5B5B1A3A685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111224</xdr:rowOff>
    </xdr:from>
    <xdr:to>
      <xdr:col>76</xdr:col>
      <xdr:colOff>73025</xdr:colOff>
      <xdr:row>30</xdr:row>
      <xdr:rowOff>41374</xdr:rowOff>
    </xdr:to>
    <xdr:sp macro="" textlink="">
      <xdr:nvSpPr>
        <xdr:cNvPr id="149" name="楕円 148">
          <a:extLst>
            <a:ext uri="{FF2B5EF4-FFF2-40B4-BE49-F238E27FC236}">
              <a16:creationId xmlns:a16="http://schemas.microsoft.com/office/drawing/2014/main" id="{45A34023-AA8A-4821-9F23-5860C96B9DC3}"/>
            </a:ext>
          </a:extLst>
        </xdr:cNvPr>
        <xdr:cNvSpPr/>
      </xdr:nvSpPr>
      <xdr:spPr>
        <a:xfrm>
          <a:off x="14744700" y="585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134101</xdr:rowOff>
    </xdr:from>
    <xdr:ext cx="469744" cy="259045"/>
    <xdr:sp macro="" textlink="">
      <xdr:nvSpPr>
        <xdr:cNvPr id="150" name="債務償還比率該当値テキスト">
          <a:extLst>
            <a:ext uri="{FF2B5EF4-FFF2-40B4-BE49-F238E27FC236}">
              <a16:creationId xmlns:a16="http://schemas.microsoft.com/office/drawing/2014/main" id="{2DF548D9-B43F-4A01-944C-575B39512822}"/>
            </a:ext>
          </a:extLst>
        </xdr:cNvPr>
        <xdr:cNvSpPr txBox="1"/>
      </xdr:nvSpPr>
      <xdr:spPr>
        <a:xfrm>
          <a:off x="14846300" y="57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124248</xdr:rowOff>
    </xdr:from>
    <xdr:to>
      <xdr:col>72</xdr:col>
      <xdr:colOff>123825</xdr:colOff>
      <xdr:row>31</xdr:row>
      <xdr:rowOff>54398</xdr:rowOff>
    </xdr:to>
    <xdr:sp macro="" textlink="">
      <xdr:nvSpPr>
        <xdr:cNvPr id="151" name="楕円 150">
          <a:extLst>
            <a:ext uri="{FF2B5EF4-FFF2-40B4-BE49-F238E27FC236}">
              <a16:creationId xmlns:a16="http://schemas.microsoft.com/office/drawing/2014/main" id="{F989D7FF-9AF5-4ABD-8A14-4D443C11BF09}"/>
            </a:ext>
          </a:extLst>
        </xdr:cNvPr>
        <xdr:cNvSpPr/>
      </xdr:nvSpPr>
      <xdr:spPr>
        <a:xfrm>
          <a:off x="14033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162024</xdr:rowOff>
    </xdr:from>
    <xdr:to>
      <xdr:col>76</xdr:col>
      <xdr:colOff>22225</xdr:colOff>
      <xdr:row>31</xdr:row>
      <xdr:rowOff>3598</xdr:rowOff>
    </xdr:to>
    <xdr:cxnSp macro="">
      <xdr:nvCxnSpPr>
        <xdr:cNvPr id="152" name="直線コネクタ 151">
          <a:extLst>
            <a:ext uri="{FF2B5EF4-FFF2-40B4-BE49-F238E27FC236}">
              <a16:creationId xmlns:a16="http://schemas.microsoft.com/office/drawing/2014/main" id="{0C3576D4-EF2B-4F9B-92A1-F3FFD540D759}"/>
            </a:ext>
          </a:extLst>
        </xdr:cNvPr>
        <xdr:cNvCxnSpPr/>
      </xdr:nvCxnSpPr>
      <xdr:spPr>
        <a:xfrm flipV="1">
          <a:off x="14084300" y="5905599"/>
          <a:ext cx="711200" cy="18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69243</xdr:rowOff>
    </xdr:from>
    <xdr:to>
      <xdr:col>68</xdr:col>
      <xdr:colOff>123825</xdr:colOff>
      <xdr:row>29</xdr:row>
      <xdr:rowOff>170843</xdr:rowOff>
    </xdr:to>
    <xdr:sp macro="" textlink="">
      <xdr:nvSpPr>
        <xdr:cNvPr id="153" name="楕円 152">
          <a:extLst>
            <a:ext uri="{FF2B5EF4-FFF2-40B4-BE49-F238E27FC236}">
              <a16:creationId xmlns:a16="http://schemas.microsoft.com/office/drawing/2014/main" id="{13774818-3E4B-4BB3-9B70-94F358825FC9}"/>
            </a:ext>
          </a:extLst>
        </xdr:cNvPr>
        <xdr:cNvSpPr/>
      </xdr:nvSpPr>
      <xdr:spPr>
        <a:xfrm>
          <a:off x="13271500" y="581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120043</xdr:rowOff>
    </xdr:from>
    <xdr:to>
      <xdr:col>72</xdr:col>
      <xdr:colOff>73025</xdr:colOff>
      <xdr:row>31</xdr:row>
      <xdr:rowOff>3598</xdr:rowOff>
    </xdr:to>
    <xdr:cxnSp macro="">
      <xdr:nvCxnSpPr>
        <xdr:cNvPr id="154" name="直線コネクタ 153">
          <a:extLst>
            <a:ext uri="{FF2B5EF4-FFF2-40B4-BE49-F238E27FC236}">
              <a16:creationId xmlns:a16="http://schemas.microsoft.com/office/drawing/2014/main" id="{3F4D8E4A-D87F-4F89-884B-BE5F7D4209F5}"/>
            </a:ext>
          </a:extLst>
        </xdr:cNvPr>
        <xdr:cNvCxnSpPr/>
      </xdr:nvCxnSpPr>
      <xdr:spPr>
        <a:xfrm>
          <a:off x="13322300" y="5863618"/>
          <a:ext cx="762000" cy="22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115874</xdr:rowOff>
    </xdr:from>
    <xdr:to>
      <xdr:col>64</xdr:col>
      <xdr:colOff>123825</xdr:colOff>
      <xdr:row>33</xdr:row>
      <xdr:rowOff>46024</xdr:rowOff>
    </xdr:to>
    <xdr:sp macro="" textlink="">
      <xdr:nvSpPr>
        <xdr:cNvPr id="155" name="楕円 154">
          <a:extLst>
            <a:ext uri="{FF2B5EF4-FFF2-40B4-BE49-F238E27FC236}">
              <a16:creationId xmlns:a16="http://schemas.microsoft.com/office/drawing/2014/main" id="{AA5B67E7-2F14-464A-9EC9-53FA94B7AFC5}"/>
            </a:ext>
          </a:extLst>
        </xdr:cNvPr>
        <xdr:cNvSpPr/>
      </xdr:nvSpPr>
      <xdr:spPr>
        <a:xfrm>
          <a:off x="12509500" y="63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120043</xdr:rowOff>
    </xdr:from>
    <xdr:to>
      <xdr:col>68</xdr:col>
      <xdr:colOff>73025</xdr:colOff>
      <xdr:row>32</xdr:row>
      <xdr:rowOff>166674</xdr:rowOff>
    </xdr:to>
    <xdr:cxnSp macro="">
      <xdr:nvCxnSpPr>
        <xdr:cNvPr id="156" name="直線コネクタ 155">
          <a:extLst>
            <a:ext uri="{FF2B5EF4-FFF2-40B4-BE49-F238E27FC236}">
              <a16:creationId xmlns:a16="http://schemas.microsoft.com/office/drawing/2014/main" id="{1861AD4D-2D98-403E-ADBC-7557D85408CE}"/>
            </a:ext>
          </a:extLst>
        </xdr:cNvPr>
        <xdr:cNvCxnSpPr/>
      </xdr:nvCxnSpPr>
      <xdr:spPr>
        <a:xfrm flipV="1">
          <a:off x="12560300" y="5863618"/>
          <a:ext cx="762000" cy="56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95532</xdr:rowOff>
    </xdr:from>
    <xdr:to>
      <xdr:col>60</xdr:col>
      <xdr:colOff>123825</xdr:colOff>
      <xdr:row>32</xdr:row>
      <xdr:rowOff>25682</xdr:rowOff>
    </xdr:to>
    <xdr:sp macro="" textlink="">
      <xdr:nvSpPr>
        <xdr:cNvPr id="157" name="楕円 156">
          <a:extLst>
            <a:ext uri="{FF2B5EF4-FFF2-40B4-BE49-F238E27FC236}">
              <a16:creationId xmlns:a16="http://schemas.microsoft.com/office/drawing/2014/main" id="{BB976725-72E8-4931-87CF-D31C8B35F4F9}"/>
            </a:ext>
          </a:extLst>
        </xdr:cNvPr>
        <xdr:cNvSpPr/>
      </xdr:nvSpPr>
      <xdr:spPr>
        <a:xfrm>
          <a:off x="11747500" y="61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146332</xdr:rowOff>
    </xdr:from>
    <xdr:to>
      <xdr:col>64</xdr:col>
      <xdr:colOff>73025</xdr:colOff>
      <xdr:row>32</xdr:row>
      <xdr:rowOff>166674</xdr:rowOff>
    </xdr:to>
    <xdr:cxnSp macro="">
      <xdr:nvCxnSpPr>
        <xdr:cNvPr id="158" name="直線コネクタ 157">
          <a:extLst>
            <a:ext uri="{FF2B5EF4-FFF2-40B4-BE49-F238E27FC236}">
              <a16:creationId xmlns:a16="http://schemas.microsoft.com/office/drawing/2014/main" id="{C0DA766D-24EB-4A33-8B90-A7F309BBC929}"/>
            </a:ext>
          </a:extLst>
        </xdr:cNvPr>
        <xdr:cNvCxnSpPr/>
      </xdr:nvCxnSpPr>
      <xdr:spPr>
        <a:xfrm>
          <a:off x="11798300" y="6232807"/>
          <a:ext cx="762000" cy="19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63898</xdr:rowOff>
    </xdr:from>
    <xdr:ext cx="469744" cy="259045"/>
    <xdr:sp macro="" textlink="">
      <xdr:nvSpPr>
        <xdr:cNvPr id="159" name="n_1aveValue債務償還比率">
          <a:extLst>
            <a:ext uri="{FF2B5EF4-FFF2-40B4-BE49-F238E27FC236}">
              <a16:creationId xmlns:a16="http://schemas.microsoft.com/office/drawing/2014/main" id="{D4409CF4-2471-4009-8413-AB7062130A87}"/>
            </a:ext>
          </a:extLst>
        </xdr:cNvPr>
        <xdr:cNvSpPr txBox="1"/>
      </xdr:nvSpPr>
      <xdr:spPr>
        <a:xfrm>
          <a:off x="13836727" y="563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60" name="n_2aveValue債務償還比率">
          <a:extLst>
            <a:ext uri="{FF2B5EF4-FFF2-40B4-BE49-F238E27FC236}">
              <a16:creationId xmlns:a16="http://schemas.microsoft.com/office/drawing/2014/main" id="{AC92CEA5-C020-406C-9F55-F3771143C62A}"/>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41539</xdr:rowOff>
    </xdr:from>
    <xdr:ext cx="469744" cy="259045"/>
    <xdr:sp macro="" textlink="">
      <xdr:nvSpPr>
        <xdr:cNvPr id="161" name="n_3aveValue債務償還比率">
          <a:extLst>
            <a:ext uri="{FF2B5EF4-FFF2-40B4-BE49-F238E27FC236}">
              <a16:creationId xmlns:a16="http://schemas.microsoft.com/office/drawing/2014/main" id="{8EC5F545-36B6-40F8-824D-FDAF5C7CD7D1}"/>
            </a:ext>
          </a:extLst>
        </xdr:cNvPr>
        <xdr:cNvSpPr txBox="1"/>
      </xdr:nvSpPr>
      <xdr:spPr>
        <a:xfrm>
          <a:off x="12325427" y="57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58211</xdr:rowOff>
    </xdr:from>
    <xdr:ext cx="469744" cy="259045"/>
    <xdr:sp macro="" textlink="">
      <xdr:nvSpPr>
        <xdr:cNvPr id="162" name="n_4aveValue債務償還比率">
          <a:extLst>
            <a:ext uri="{FF2B5EF4-FFF2-40B4-BE49-F238E27FC236}">
              <a16:creationId xmlns:a16="http://schemas.microsoft.com/office/drawing/2014/main" id="{1B37652C-EDD4-43A4-86A8-16778FBE9C0E}"/>
            </a:ext>
          </a:extLst>
        </xdr:cNvPr>
        <xdr:cNvSpPr txBox="1"/>
      </xdr:nvSpPr>
      <xdr:spPr>
        <a:xfrm>
          <a:off x="11563427" y="580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45525</xdr:rowOff>
    </xdr:from>
    <xdr:ext cx="469744" cy="259045"/>
    <xdr:sp macro="" textlink="">
      <xdr:nvSpPr>
        <xdr:cNvPr id="163" name="n_1mainValue債務償還比率">
          <a:extLst>
            <a:ext uri="{FF2B5EF4-FFF2-40B4-BE49-F238E27FC236}">
              <a16:creationId xmlns:a16="http://schemas.microsoft.com/office/drawing/2014/main" id="{80882D90-12BD-487C-8008-4EEF64158460}"/>
            </a:ext>
          </a:extLst>
        </xdr:cNvPr>
        <xdr:cNvSpPr txBox="1"/>
      </xdr:nvSpPr>
      <xdr:spPr>
        <a:xfrm>
          <a:off x="13836727" y="613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161970</xdr:rowOff>
    </xdr:from>
    <xdr:ext cx="469744" cy="259045"/>
    <xdr:sp macro="" textlink="">
      <xdr:nvSpPr>
        <xdr:cNvPr id="164" name="n_2mainValue債務償還比率">
          <a:extLst>
            <a:ext uri="{FF2B5EF4-FFF2-40B4-BE49-F238E27FC236}">
              <a16:creationId xmlns:a16="http://schemas.microsoft.com/office/drawing/2014/main" id="{11D09D8B-AE27-460B-A801-475128EAFF99}"/>
            </a:ext>
          </a:extLst>
        </xdr:cNvPr>
        <xdr:cNvSpPr txBox="1"/>
      </xdr:nvSpPr>
      <xdr:spPr>
        <a:xfrm>
          <a:off x="13087427" y="590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37151</xdr:rowOff>
    </xdr:from>
    <xdr:ext cx="469744" cy="259045"/>
    <xdr:sp macro="" textlink="">
      <xdr:nvSpPr>
        <xdr:cNvPr id="165" name="n_3mainValue債務償還比率">
          <a:extLst>
            <a:ext uri="{FF2B5EF4-FFF2-40B4-BE49-F238E27FC236}">
              <a16:creationId xmlns:a16="http://schemas.microsoft.com/office/drawing/2014/main" id="{737B9258-39E1-4D91-BCF1-24558C9525E0}"/>
            </a:ext>
          </a:extLst>
        </xdr:cNvPr>
        <xdr:cNvSpPr txBox="1"/>
      </xdr:nvSpPr>
      <xdr:spPr>
        <a:xfrm>
          <a:off x="12325427" y="646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16809</xdr:rowOff>
    </xdr:from>
    <xdr:ext cx="469744" cy="259045"/>
    <xdr:sp macro="" textlink="">
      <xdr:nvSpPr>
        <xdr:cNvPr id="166" name="n_4mainValue債務償還比率">
          <a:extLst>
            <a:ext uri="{FF2B5EF4-FFF2-40B4-BE49-F238E27FC236}">
              <a16:creationId xmlns:a16="http://schemas.microsoft.com/office/drawing/2014/main" id="{7206AE08-7B6C-479F-8F0B-EDD632ED6AD4}"/>
            </a:ext>
          </a:extLst>
        </xdr:cNvPr>
        <xdr:cNvSpPr txBox="1"/>
      </xdr:nvSpPr>
      <xdr:spPr>
        <a:xfrm>
          <a:off x="11563427" y="627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9DDE9A3-B57A-4F33-9799-4814B3CF20C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4C862A83-9633-42F5-9F2B-51BAA931320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32A8949F-B782-4B12-8B47-B29C6C28FA0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3FF77515-EDD7-45FD-A74F-85D1E914EFE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499B0641-AE79-4F08-AA36-564AAC19DD2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C9005B0D-F0CA-4AA5-98F7-4AB1AE4886B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C7329C-0853-45B8-AD38-1E79174609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233A32-980E-47C9-92FC-DC390504E52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A50FFF-6FD6-41BA-B474-B6047FF822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FE9C2AE-AF22-44DC-9A04-E6B891E0365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CDCE42-4D01-4D84-883A-D22EE4C4E3D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06D2C73-B8A7-4D87-871C-8F34C9B0AE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CA9CCA-86F8-481D-B29C-9C60939B2C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C0B5AF-F992-4044-9A51-28DFCE4E90B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65A722-B545-47EE-A060-61D77A50E7D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631A56-AAE6-40E0-A31C-D815D352388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AC7EA6-9CFB-4CE2-A3D4-CBB18D2E7B1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A77786-CBEB-4E81-96DC-1BD641C6B4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43AB0EC-307B-451F-BEF5-F63EE0050C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125FC8-AA35-4EA2-8931-F3EC324C25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6A3DA8-F26B-4E64-B159-79834E7D4A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18EE36D-BD06-49B1-9910-8F4514FC905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6A1AC5-23ED-4FBD-A0BE-52A8E66B564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E36606-78EF-47C4-A7D7-BB097D6686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DD9A22-EBD7-43D1-A6AE-C306CADF6D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0553EE-E3AA-48C7-9ADB-0F1BB39C87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2F3894C-06A8-47A2-9011-BE7858C9A7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DDE8A2-B110-4DF7-A7C1-868EBCE5972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171152-E725-4C91-A22E-6BE61D05EC5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430CB70-7CEA-476F-8E07-FAE0CBBC55C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89BC00-6A2C-4013-A554-6550CE13622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330488-8D61-4D34-B836-75BFE452CE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47449E2-E219-4F1C-B27B-0991BEE456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A4BE97-5FF2-4FF6-9232-9AFCD47355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9E2B4C1-26DD-4A45-BBFE-DAE5D01E896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2A77F0-15BD-4535-8F7F-26225542F9D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432B0C1-2E65-484B-9D4B-D4C6D2298F9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EF8C16-1739-4EA3-9514-97F8BDEC39E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EB1BAC-B211-4253-AAAE-441399D786A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FC05231-D6EA-475F-AF4C-C2A3E858DC9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A03BA9-1039-4DCB-8A2B-4573ECE561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5981A6-88B5-4B01-A35D-EE95A80776E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CBC0DF-6E47-45BC-A0FD-9B02DAC31A5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7822A3-6F74-4C61-AEF4-A01C5BAA7D5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72BB9D-EFED-4276-8445-27B5DADCFB8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0E187E3-B9CD-4F15-A577-CFBA0A908B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86F3CF-8DF6-4D30-93ED-C1AC4F28136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4DB4768-4485-4446-BB94-30BB062258B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F3F4FDD-0FC9-46B6-9755-BB4D0508C45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9879E23-70A5-4D66-9811-99BD847BD9D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7CF3B0D-2DE9-42B3-A15E-0CF14DE9BE5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9808E64-4B83-4697-87BA-AF62C6313D7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D714FDB-1847-4317-82BA-7DEF7CE3AF9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1C48969-2E86-4A63-A62B-4AB5B410165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0FD2FEF-DB1D-4911-BA2F-AE370D26370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52E3349-2DDF-4688-A86B-0844936B926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DFB09C1-06D9-4A20-BAE7-BB00654D35A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9852D70-2BD8-49A0-BDBD-F355B8467EE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B1E3697-1DB3-43B8-8E2D-E395A06212C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74E348B-B45C-43DA-B334-A13FEF85507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903475E-497F-4BCC-A810-E8DE381128E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73E5A78B-A4DE-4FAB-9119-CE581429E45A}"/>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9F4013E2-4459-410D-99C3-8E08F12508C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30D172B-B637-4DC9-862D-51ACC3AF7477}"/>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8738019D-8C64-4C05-967C-2691B42A1DD8}"/>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7F2201CA-DB4E-4968-A280-1B1703531EFA}"/>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94A0749D-68A3-420E-8665-982C273C56ED}"/>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91F1B7F9-452B-4554-9145-274363206C78}"/>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C7BC5E9F-025F-4B73-9D6B-AFFA994E1D38}"/>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63ABD953-A6AB-46D4-9A07-21DB7CB9161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DA61F2A3-6B21-4559-B7C8-AAFE5A02599E}"/>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80E31927-5F4F-4A20-9F89-10E54A0E8EC9}"/>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08CDF38-4C06-4D10-A7C9-B7AA9ED0968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9BCE67-8E34-4D51-9DC4-B997A27B214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3F6DF0C-2650-4462-B4F6-74504ED2AD5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F206332-70E5-46FC-BA95-BD85D7F929E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FF27284-AA8D-4334-8F39-C1E7342ED3E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73" name="楕円 72">
          <a:extLst>
            <a:ext uri="{FF2B5EF4-FFF2-40B4-BE49-F238E27FC236}">
              <a16:creationId xmlns:a16="http://schemas.microsoft.com/office/drawing/2014/main" id="{E34FF29F-3E1B-47BD-8C67-DFBE85DDEE97}"/>
            </a:ext>
          </a:extLst>
        </xdr:cNvPr>
        <xdr:cNvSpPr/>
      </xdr:nvSpPr>
      <xdr:spPr>
        <a:xfrm>
          <a:off x="45847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103522</xdr:rowOff>
    </xdr:from>
    <xdr:ext cx="405111" cy="259045"/>
    <xdr:sp macro="" textlink="">
      <xdr:nvSpPr>
        <xdr:cNvPr id="74" name="【道路】&#10;有形固定資産減価償却率該当値テキスト">
          <a:extLst>
            <a:ext uri="{FF2B5EF4-FFF2-40B4-BE49-F238E27FC236}">
              <a16:creationId xmlns:a16="http://schemas.microsoft.com/office/drawing/2014/main" id="{F4569BB4-1F3C-4D28-8A2E-291A30B6B783}"/>
            </a:ext>
          </a:extLst>
        </xdr:cNvPr>
        <xdr:cNvSpPr txBox="1"/>
      </xdr:nvSpPr>
      <xdr:spPr>
        <a:xfrm>
          <a:off x="4673600"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73025</xdr:rowOff>
    </xdr:from>
    <xdr:to>
      <xdr:col>20</xdr:col>
      <xdr:colOff>38100</xdr:colOff>
      <xdr:row>37</xdr:row>
      <xdr:rowOff>3175</xdr:rowOff>
    </xdr:to>
    <xdr:sp macro="" textlink="">
      <xdr:nvSpPr>
        <xdr:cNvPr id="75" name="楕円 74">
          <a:extLst>
            <a:ext uri="{FF2B5EF4-FFF2-40B4-BE49-F238E27FC236}">
              <a16:creationId xmlns:a16="http://schemas.microsoft.com/office/drawing/2014/main" id="{0F531D7C-9F37-4F22-A2BF-325B9AA3C96C}"/>
            </a:ext>
          </a:extLst>
        </xdr:cNvPr>
        <xdr:cNvSpPr/>
      </xdr:nvSpPr>
      <xdr:spPr>
        <a:xfrm>
          <a:off x="3746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123825</xdr:rowOff>
    </xdr:from>
    <xdr:to>
      <xdr:col>24</xdr:col>
      <xdr:colOff>63500</xdr:colOff>
      <xdr:row>36</xdr:row>
      <xdr:rowOff>131445</xdr:rowOff>
    </xdr:to>
    <xdr:cxnSp macro="">
      <xdr:nvCxnSpPr>
        <xdr:cNvPr id="76" name="直線コネクタ 75">
          <a:extLst>
            <a:ext uri="{FF2B5EF4-FFF2-40B4-BE49-F238E27FC236}">
              <a16:creationId xmlns:a16="http://schemas.microsoft.com/office/drawing/2014/main" id="{4AEB6C7B-812D-4660-AA2C-D2E3CBD8D619}"/>
            </a:ext>
          </a:extLst>
        </xdr:cNvPr>
        <xdr:cNvCxnSpPr/>
      </xdr:nvCxnSpPr>
      <xdr:spPr>
        <a:xfrm>
          <a:off x="3797300" y="62960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7" name="楕円 76">
          <a:extLst>
            <a:ext uri="{FF2B5EF4-FFF2-40B4-BE49-F238E27FC236}">
              <a16:creationId xmlns:a16="http://schemas.microsoft.com/office/drawing/2014/main" id="{EFDB98AF-0BEC-4552-B014-190E5959873A}"/>
            </a:ext>
          </a:extLst>
        </xdr:cNvPr>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123825</xdr:rowOff>
    </xdr:to>
    <xdr:cxnSp macro="">
      <xdr:nvCxnSpPr>
        <xdr:cNvPr id="78" name="直線コネクタ 77">
          <a:extLst>
            <a:ext uri="{FF2B5EF4-FFF2-40B4-BE49-F238E27FC236}">
              <a16:creationId xmlns:a16="http://schemas.microsoft.com/office/drawing/2014/main" id="{1DEAB6A2-631B-4B19-B6CF-619EFA3F3227}"/>
            </a:ext>
          </a:extLst>
        </xdr:cNvPr>
        <xdr:cNvCxnSpPr/>
      </xdr:nvCxnSpPr>
      <xdr:spPr>
        <a:xfrm>
          <a:off x="2908300" y="62826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46355</xdr:rowOff>
    </xdr:from>
    <xdr:to>
      <xdr:col>10</xdr:col>
      <xdr:colOff>165100</xdr:colOff>
      <xdr:row>36</xdr:row>
      <xdr:rowOff>147955</xdr:rowOff>
    </xdr:to>
    <xdr:sp macro="" textlink="">
      <xdr:nvSpPr>
        <xdr:cNvPr id="79" name="楕円 78">
          <a:extLst>
            <a:ext uri="{FF2B5EF4-FFF2-40B4-BE49-F238E27FC236}">
              <a16:creationId xmlns:a16="http://schemas.microsoft.com/office/drawing/2014/main" id="{A7E28A82-9F52-4DB5-AD5C-2F2CD2827DC1}"/>
            </a:ext>
          </a:extLst>
        </xdr:cNvPr>
        <xdr:cNvSpPr/>
      </xdr:nvSpPr>
      <xdr:spPr>
        <a:xfrm>
          <a:off x="1968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97155</xdr:rowOff>
    </xdr:from>
    <xdr:to>
      <xdr:col>15</xdr:col>
      <xdr:colOff>50800</xdr:colOff>
      <xdr:row>36</xdr:row>
      <xdr:rowOff>110490</xdr:rowOff>
    </xdr:to>
    <xdr:cxnSp macro="">
      <xdr:nvCxnSpPr>
        <xdr:cNvPr id="80" name="直線コネクタ 79">
          <a:extLst>
            <a:ext uri="{FF2B5EF4-FFF2-40B4-BE49-F238E27FC236}">
              <a16:creationId xmlns:a16="http://schemas.microsoft.com/office/drawing/2014/main" id="{9DB318C9-84D3-481C-AB12-354379FE603A}"/>
            </a:ext>
          </a:extLst>
        </xdr:cNvPr>
        <xdr:cNvCxnSpPr/>
      </xdr:nvCxnSpPr>
      <xdr:spPr>
        <a:xfrm>
          <a:off x="2019300" y="62693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81" name="楕円 80">
          <a:extLst>
            <a:ext uri="{FF2B5EF4-FFF2-40B4-BE49-F238E27FC236}">
              <a16:creationId xmlns:a16="http://schemas.microsoft.com/office/drawing/2014/main" id="{FD863645-0BEA-4FCA-A8D8-09DAAD51DFE0}"/>
            </a:ext>
          </a:extLst>
        </xdr:cNvPr>
        <xdr:cNvSpPr/>
      </xdr:nvSpPr>
      <xdr:spPr>
        <a:xfrm>
          <a:off x="1079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97155</xdr:rowOff>
    </xdr:from>
    <xdr:to>
      <xdr:col>10</xdr:col>
      <xdr:colOff>114300</xdr:colOff>
      <xdr:row>36</xdr:row>
      <xdr:rowOff>99060</xdr:rowOff>
    </xdr:to>
    <xdr:cxnSp macro="">
      <xdr:nvCxnSpPr>
        <xdr:cNvPr id="82" name="直線コネクタ 81">
          <a:extLst>
            <a:ext uri="{FF2B5EF4-FFF2-40B4-BE49-F238E27FC236}">
              <a16:creationId xmlns:a16="http://schemas.microsoft.com/office/drawing/2014/main" id="{46375D36-714F-4363-84F0-A379DE3A1785}"/>
            </a:ext>
          </a:extLst>
        </xdr:cNvPr>
        <xdr:cNvCxnSpPr/>
      </xdr:nvCxnSpPr>
      <xdr:spPr>
        <a:xfrm flipV="1">
          <a:off x="1130300" y="62693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5B9C4648-EA12-4EFE-9297-0D66BB34711C}"/>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FBD92A04-3FC4-4F5D-A4E2-29F7CE1EF849}"/>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CBDDBEFD-2668-4FF6-9256-87D902E5F1F3}"/>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103E980-1DA3-4C89-8982-2D479F80D2BE}"/>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19702</xdr:rowOff>
    </xdr:from>
    <xdr:ext cx="405111" cy="259045"/>
    <xdr:sp macro="" textlink="">
      <xdr:nvSpPr>
        <xdr:cNvPr id="87" name="n_1mainValue【道路】&#10;有形固定資産減価償却率">
          <a:extLst>
            <a:ext uri="{FF2B5EF4-FFF2-40B4-BE49-F238E27FC236}">
              <a16:creationId xmlns:a16="http://schemas.microsoft.com/office/drawing/2014/main" id="{37D33FE0-D139-48CF-AD01-61F34E1F9532}"/>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8" name="n_2mainValue【道路】&#10;有形固定資産減価償却率">
          <a:extLst>
            <a:ext uri="{FF2B5EF4-FFF2-40B4-BE49-F238E27FC236}">
              <a16:creationId xmlns:a16="http://schemas.microsoft.com/office/drawing/2014/main" id="{D66762B9-B3B4-4A16-AE9F-2B839AABF499}"/>
            </a:ext>
          </a:extLst>
        </xdr:cNvPr>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164482</xdr:rowOff>
    </xdr:from>
    <xdr:ext cx="405111" cy="259045"/>
    <xdr:sp macro="" textlink="">
      <xdr:nvSpPr>
        <xdr:cNvPr id="89" name="n_3mainValue【道路】&#10;有形固定資産減価償却率">
          <a:extLst>
            <a:ext uri="{FF2B5EF4-FFF2-40B4-BE49-F238E27FC236}">
              <a16:creationId xmlns:a16="http://schemas.microsoft.com/office/drawing/2014/main" id="{C4182595-82C1-4DBC-9E28-8F0FC079BF9B}"/>
            </a:ext>
          </a:extLst>
        </xdr:cNvPr>
        <xdr:cNvSpPr txBox="1"/>
      </xdr:nvSpPr>
      <xdr:spPr>
        <a:xfrm>
          <a:off x="1816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90" name="n_4mainValue【道路】&#10;有形固定資産減価償却率">
          <a:extLst>
            <a:ext uri="{FF2B5EF4-FFF2-40B4-BE49-F238E27FC236}">
              <a16:creationId xmlns:a16="http://schemas.microsoft.com/office/drawing/2014/main" id="{CCA039E1-2C3F-49EB-B32A-FAEC286457C6}"/>
            </a:ext>
          </a:extLst>
        </xdr:cNvPr>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A32E105-1E5F-4D2A-87AD-6AE7415718C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31A5CA6-2918-49BE-9C05-BAC94A47486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A81A1E8-BF5E-4085-AE37-049A84F12E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250D358-C273-45DD-A0F5-59F3A7CD3A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0868EF9-AD85-4CD3-9A2F-7D86C5E9D9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B3DE0EA-30AF-48C6-993A-F4A237ED697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2D09B9B-1115-4205-B1C3-34F1BAC8EE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CE5A6F9-E965-4090-AF5B-B71BA8702C6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071FD68-BFE2-4298-A8D1-51C07C28884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59AD56E-BB62-46D0-9451-6FA86DFD2FE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5475F33-3E3E-4F59-94B8-30316121E60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61B1E1B-CC60-4B36-8ABF-E1EB2478C92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C4BF71C2-9F95-491C-AF9A-00B5310C119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272A644-D8FD-4EE9-9B6F-39622A780D6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C7D875B-9F5D-4686-8FC9-DC84E968BFB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AD6E69FB-1FF7-43E5-9F7B-9797F2F0B22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EA125CE-F63D-43B9-A855-BAAA5074C82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BE8BD3D-BB14-4E06-81B7-ADE2DBA63F7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716E19F-F732-44B5-A604-3252E4AF39C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A92C8F9-3FBA-4ACF-926B-4FF9E285ABA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F85A646-2552-40D1-B391-350B13053DA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39C75B8F-5E84-456D-A5C9-A92AFA80E4C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7A2B07C-D555-455D-A4B3-3D631626F9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6B43374B-2AE3-4812-AB6D-0AE656868112}"/>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451F7146-0383-48BC-84DB-1A611247CCA6}"/>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CC01E77E-7AD8-4A1F-94BA-C665B5F83F09}"/>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4ECAA447-C101-4300-9FB9-92A416B125D4}"/>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BB4E9CDB-6A82-4CFE-8C17-5E5E8D6C303E}"/>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43A56183-972C-4F65-A92A-917065E08FBC}"/>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1CF5ED31-F69D-467C-95C0-2B94D6C550A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883A12C1-FAE2-4AE6-899D-6C441E8B9249}"/>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5068E67E-AF9C-4057-AB0B-BF509A89BD32}"/>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905BDFED-AC02-47EB-ABCF-C3AB18BF7881}"/>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395A027-26B7-4E32-9787-A6C2C83A7871}"/>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38A1D12-C3EE-4FA2-A7F3-3B917780948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EC77118-B070-40A2-8513-4DA11A9329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54822F9-C9AE-499F-88DF-1FE5AA5423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E8CBC93-4051-43D1-8ECB-D331612204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1C83599-5E2E-4C96-B91C-D3686000AEE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75654</xdr:rowOff>
    </xdr:from>
    <xdr:to>
      <xdr:col>55</xdr:col>
      <xdr:colOff>50800</xdr:colOff>
      <xdr:row>42</xdr:row>
      <xdr:rowOff>5804</xdr:rowOff>
    </xdr:to>
    <xdr:sp macro="" textlink="">
      <xdr:nvSpPr>
        <xdr:cNvPr id="130" name="楕円 129">
          <a:extLst>
            <a:ext uri="{FF2B5EF4-FFF2-40B4-BE49-F238E27FC236}">
              <a16:creationId xmlns:a16="http://schemas.microsoft.com/office/drawing/2014/main" id="{D8ED711E-9C6E-48C3-B891-C37781205A85}"/>
            </a:ext>
          </a:extLst>
        </xdr:cNvPr>
        <xdr:cNvSpPr/>
      </xdr:nvSpPr>
      <xdr:spPr>
        <a:xfrm>
          <a:off x="10426700" y="71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162031</xdr:rowOff>
    </xdr:from>
    <xdr:ext cx="469744" cy="259045"/>
    <xdr:sp macro="" textlink="">
      <xdr:nvSpPr>
        <xdr:cNvPr id="131" name="【道路】&#10;一人当たり延長該当値テキスト">
          <a:extLst>
            <a:ext uri="{FF2B5EF4-FFF2-40B4-BE49-F238E27FC236}">
              <a16:creationId xmlns:a16="http://schemas.microsoft.com/office/drawing/2014/main" id="{C2D2A182-C0E2-4E1C-9D01-A5EAC896F9F6}"/>
            </a:ext>
          </a:extLst>
        </xdr:cNvPr>
        <xdr:cNvSpPr txBox="1"/>
      </xdr:nvSpPr>
      <xdr:spPr>
        <a:xfrm>
          <a:off x="10515600" y="702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76188</xdr:rowOff>
    </xdr:from>
    <xdr:to>
      <xdr:col>50</xdr:col>
      <xdr:colOff>165100</xdr:colOff>
      <xdr:row>42</xdr:row>
      <xdr:rowOff>6338</xdr:rowOff>
    </xdr:to>
    <xdr:sp macro="" textlink="">
      <xdr:nvSpPr>
        <xdr:cNvPr id="132" name="楕円 131">
          <a:extLst>
            <a:ext uri="{FF2B5EF4-FFF2-40B4-BE49-F238E27FC236}">
              <a16:creationId xmlns:a16="http://schemas.microsoft.com/office/drawing/2014/main" id="{F9F3E6E5-2E10-4B97-B642-06E8C98410A7}"/>
            </a:ext>
          </a:extLst>
        </xdr:cNvPr>
        <xdr:cNvSpPr/>
      </xdr:nvSpPr>
      <xdr:spPr>
        <a:xfrm>
          <a:off x="9588500" y="71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126454</xdr:rowOff>
    </xdr:from>
    <xdr:to>
      <xdr:col>55</xdr:col>
      <xdr:colOff>0</xdr:colOff>
      <xdr:row>41</xdr:row>
      <xdr:rowOff>126988</xdr:rowOff>
    </xdr:to>
    <xdr:cxnSp macro="">
      <xdr:nvCxnSpPr>
        <xdr:cNvPr id="133" name="直線コネクタ 132">
          <a:extLst>
            <a:ext uri="{FF2B5EF4-FFF2-40B4-BE49-F238E27FC236}">
              <a16:creationId xmlns:a16="http://schemas.microsoft.com/office/drawing/2014/main" id="{9C3C78CC-4135-4053-8834-BE35DD98DFDB}"/>
            </a:ext>
          </a:extLst>
        </xdr:cNvPr>
        <xdr:cNvCxnSpPr/>
      </xdr:nvCxnSpPr>
      <xdr:spPr>
        <a:xfrm flipV="1">
          <a:off x="9639300" y="7155904"/>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76492</xdr:rowOff>
    </xdr:from>
    <xdr:to>
      <xdr:col>46</xdr:col>
      <xdr:colOff>38100</xdr:colOff>
      <xdr:row>42</xdr:row>
      <xdr:rowOff>6642</xdr:rowOff>
    </xdr:to>
    <xdr:sp macro="" textlink="">
      <xdr:nvSpPr>
        <xdr:cNvPr id="134" name="楕円 133">
          <a:extLst>
            <a:ext uri="{FF2B5EF4-FFF2-40B4-BE49-F238E27FC236}">
              <a16:creationId xmlns:a16="http://schemas.microsoft.com/office/drawing/2014/main" id="{6C9561AA-209F-488B-A25D-457A0C7DF5DA}"/>
            </a:ext>
          </a:extLst>
        </xdr:cNvPr>
        <xdr:cNvSpPr/>
      </xdr:nvSpPr>
      <xdr:spPr>
        <a:xfrm>
          <a:off x="8699500" y="710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126988</xdr:rowOff>
    </xdr:from>
    <xdr:to>
      <xdr:col>50</xdr:col>
      <xdr:colOff>114300</xdr:colOff>
      <xdr:row>41</xdr:row>
      <xdr:rowOff>127292</xdr:rowOff>
    </xdr:to>
    <xdr:cxnSp macro="">
      <xdr:nvCxnSpPr>
        <xdr:cNvPr id="135" name="直線コネクタ 134">
          <a:extLst>
            <a:ext uri="{FF2B5EF4-FFF2-40B4-BE49-F238E27FC236}">
              <a16:creationId xmlns:a16="http://schemas.microsoft.com/office/drawing/2014/main" id="{308DA88A-5AE1-4A4F-8A37-6344EF07EF59}"/>
            </a:ext>
          </a:extLst>
        </xdr:cNvPr>
        <xdr:cNvCxnSpPr/>
      </xdr:nvCxnSpPr>
      <xdr:spPr>
        <a:xfrm flipV="1">
          <a:off x="8750300" y="715643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76683</xdr:rowOff>
    </xdr:from>
    <xdr:to>
      <xdr:col>41</xdr:col>
      <xdr:colOff>101600</xdr:colOff>
      <xdr:row>42</xdr:row>
      <xdr:rowOff>6833</xdr:rowOff>
    </xdr:to>
    <xdr:sp macro="" textlink="">
      <xdr:nvSpPr>
        <xdr:cNvPr id="136" name="楕円 135">
          <a:extLst>
            <a:ext uri="{FF2B5EF4-FFF2-40B4-BE49-F238E27FC236}">
              <a16:creationId xmlns:a16="http://schemas.microsoft.com/office/drawing/2014/main" id="{2127F69E-BFEE-4AFC-AF6A-AB6FD2E9CB22}"/>
            </a:ext>
          </a:extLst>
        </xdr:cNvPr>
        <xdr:cNvSpPr/>
      </xdr:nvSpPr>
      <xdr:spPr>
        <a:xfrm>
          <a:off x="7810500" y="710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127292</xdr:rowOff>
    </xdr:from>
    <xdr:to>
      <xdr:col>45</xdr:col>
      <xdr:colOff>177800</xdr:colOff>
      <xdr:row>41</xdr:row>
      <xdr:rowOff>127483</xdr:rowOff>
    </xdr:to>
    <xdr:cxnSp macro="">
      <xdr:nvCxnSpPr>
        <xdr:cNvPr id="137" name="直線コネクタ 136">
          <a:extLst>
            <a:ext uri="{FF2B5EF4-FFF2-40B4-BE49-F238E27FC236}">
              <a16:creationId xmlns:a16="http://schemas.microsoft.com/office/drawing/2014/main" id="{C7703F20-187E-4EBD-ABBB-9A7AF2E5388B}"/>
            </a:ext>
          </a:extLst>
        </xdr:cNvPr>
        <xdr:cNvCxnSpPr/>
      </xdr:nvCxnSpPr>
      <xdr:spPr>
        <a:xfrm flipV="1">
          <a:off x="7861300" y="715674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77406</xdr:rowOff>
    </xdr:from>
    <xdr:to>
      <xdr:col>36</xdr:col>
      <xdr:colOff>165100</xdr:colOff>
      <xdr:row>42</xdr:row>
      <xdr:rowOff>7556</xdr:rowOff>
    </xdr:to>
    <xdr:sp macro="" textlink="">
      <xdr:nvSpPr>
        <xdr:cNvPr id="138" name="楕円 137">
          <a:extLst>
            <a:ext uri="{FF2B5EF4-FFF2-40B4-BE49-F238E27FC236}">
              <a16:creationId xmlns:a16="http://schemas.microsoft.com/office/drawing/2014/main" id="{A4186044-3C8F-4F2A-BBD5-62D60F688A1A}"/>
            </a:ext>
          </a:extLst>
        </xdr:cNvPr>
        <xdr:cNvSpPr/>
      </xdr:nvSpPr>
      <xdr:spPr>
        <a:xfrm>
          <a:off x="6921500" y="710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127483</xdr:rowOff>
    </xdr:from>
    <xdr:to>
      <xdr:col>41</xdr:col>
      <xdr:colOff>50800</xdr:colOff>
      <xdr:row>41</xdr:row>
      <xdr:rowOff>128206</xdr:rowOff>
    </xdr:to>
    <xdr:cxnSp macro="">
      <xdr:nvCxnSpPr>
        <xdr:cNvPr id="139" name="直線コネクタ 138">
          <a:extLst>
            <a:ext uri="{FF2B5EF4-FFF2-40B4-BE49-F238E27FC236}">
              <a16:creationId xmlns:a16="http://schemas.microsoft.com/office/drawing/2014/main" id="{030B44B6-E7C7-4D2C-881C-17A055B65FE3}"/>
            </a:ext>
          </a:extLst>
        </xdr:cNvPr>
        <xdr:cNvCxnSpPr/>
      </xdr:nvCxnSpPr>
      <xdr:spPr>
        <a:xfrm flipV="1">
          <a:off x="6972300" y="7156933"/>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3E1673B3-1935-42E8-9C09-A882E74BC5F2}"/>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1E8039F6-2CC7-4037-B159-BD4FBFA5130D}"/>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CE2B9F9E-2836-47FF-8E7E-CEF3B6832DB8}"/>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CDB3CF48-9241-4175-8D58-0782B804195A}"/>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168915</xdr:rowOff>
    </xdr:from>
    <xdr:ext cx="469744" cy="259045"/>
    <xdr:sp macro="" textlink="">
      <xdr:nvSpPr>
        <xdr:cNvPr id="144" name="n_1mainValue【道路】&#10;一人当たり延長">
          <a:extLst>
            <a:ext uri="{FF2B5EF4-FFF2-40B4-BE49-F238E27FC236}">
              <a16:creationId xmlns:a16="http://schemas.microsoft.com/office/drawing/2014/main" id="{EB48EE6A-875B-4247-B10E-F704069687F1}"/>
            </a:ext>
          </a:extLst>
        </xdr:cNvPr>
        <xdr:cNvSpPr txBox="1"/>
      </xdr:nvSpPr>
      <xdr:spPr>
        <a:xfrm>
          <a:off x="9391727" y="719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169219</xdr:rowOff>
    </xdr:from>
    <xdr:ext cx="469744" cy="259045"/>
    <xdr:sp macro="" textlink="">
      <xdr:nvSpPr>
        <xdr:cNvPr id="145" name="n_2mainValue【道路】&#10;一人当たり延長">
          <a:extLst>
            <a:ext uri="{FF2B5EF4-FFF2-40B4-BE49-F238E27FC236}">
              <a16:creationId xmlns:a16="http://schemas.microsoft.com/office/drawing/2014/main" id="{078E2942-7DE7-423F-8523-4B65FAB47497}"/>
            </a:ext>
          </a:extLst>
        </xdr:cNvPr>
        <xdr:cNvSpPr txBox="1"/>
      </xdr:nvSpPr>
      <xdr:spPr>
        <a:xfrm>
          <a:off x="8515427" y="719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169410</xdr:rowOff>
    </xdr:from>
    <xdr:ext cx="469744" cy="259045"/>
    <xdr:sp macro="" textlink="">
      <xdr:nvSpPr>
        <xdr:cNvPr id="146" name="n_3mainValue【道路】&#10;一人当たり延長">
          <a:extLst>
            <a:ext uri="{FF2B5EF4-FFF2-40B4-BE49-F238E27FC236}">
              <a16:creationId xmlns:a16="http://schemas.microsoft.com/office/drawing/2014/main" id="{65F2D435-971B-4DBE-8EB5-145EFB6DA9EC}"/>
            </a:ext>
          </a:extLst>
        </xdr:cNvPr>
        <xdr:cNvSpPr txBox="1"/>
      </xdr:nvSpPr>
      <xdr:spPr>
        <a:xfrm>
          <a:off x="7626427" y="719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170133</xdr:rowOff>
    </xdr:from>
    <xdr:ext cx="469744" cy="259045"/>
    <xdr:sp macro="" textlink="">
      <xdr:nvSpPr>
        <xdr:cNvPr id="147" name="n_4mainValue【道路】&#10;一人当たり延長">
          <a:extLst>
            <a:ext uri="{FF2B5EF4-FFF2-40B4-BE49-F238E27FC236}">
              <a16:creationId xmlns:a16="http://schemas.microsoft.com/office/drawing/2014/main" id="{A27EFFCB-3E5A-4E5E-A137-D25D6990943A}"/>
            </a:ext>
          </a:extLst>
        </xdr:cNvPr>
        <xdr:cNvSpPr txBox="1"/>
      </xdr:nvSpPr>
      <xdr:spPr>
        <a:xfrm>
          <a:off x="6737427" y="719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86E06A4-7EB9-4484-AF53-30F16EA423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EEB91D4-A6DC-4EF2-B281-BD1246DA345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60D7DB2-EA04-4F0A-9CA8-7154F744839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A2B24D0-62AA-4BFC-BBD2-A78A33C174D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63A1A08-CDEC-4AD1-8995-772C19A07A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390FFC3-15A6-4F47-A18E-3BADACF422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2B4C238-7D88-4393-81BC-A16248E309F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FCAF0C7-AEA6-4AA8-BF8D-6EBD263CF32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86C3A9F-7C38-42FA-801F-4B52AF52AA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528B9B5-55D9-40DD-844D-C917D8CCEC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916A08F-3656-46A2-9311-49843676981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DE046E7-738C-4696-8144-FD90C4C67C6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C9F56C7-D891-4212-8A76-909DCFC25BD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302C1C5-1F87-45F1-A38B-0A08708D4B0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5A1C0C8-52A6-4B25-90F4-B6A26D79CCD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47B3E29-B463-43E2-ABBE-7EE6FB05453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93AE3ED-5EBF-45FF-AD37-69C58D5D8C3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51B5CEA-59B3-4CC9-ACFE-7C8E767ADA2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9CE107A-C999-4763-A3C2-95EFEE02846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DA08919-246A-42B4-A01C-A6FE410CF61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2B016A3-32C0-45E8-A2CC-FE18933A10D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32DF45E-FED1-454A-A76B-71FE2F2DAFB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8D87D4B8-98BF-4EC8-B6DF-07654820C26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6EBA401-5A96-403E-B008-D7AD9A89FF8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8F4DA9F-B15A-42B3-9511-5FA7AF5C5AF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B278FBFF-D909-4296-8A42-1334076CEB2D}"/>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5BBB9F9-D778-4656-83EE-68E20F87B46C}"/>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95C9C8E2-68F6-4115-AF8B-FE3EC1C6B3C3}"/>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D13549E-F0CF-41AF-9601-AE97622E9CC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B2BB5142-4904-4BCC-BE0F-69AC9B48596A}"/>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1D3149D-C0F4-4226-88BA-667AE17F28B9}"/>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1EEAFEA5-0E2E-4159-8482-70A6ADBD9184}"/>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B86C1875-3523-48E2-B273-D9F93BB2D04D}"/>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3887A2CC-CA3D-4C16-A1CC-06D1C7F2DA57}"/>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5A2EA296-EC83-48C5-978E-DE60783FBB4E}"/>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B55565D3-1EBE-481B-8905-180202BE27EB}"/>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F4592E9-6AD1-46B7-92DF-AB68E98A827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6538CE8-6C9A-47B0-B2D4-96FEBEF805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9D063E-7DD3-407A-BC55-00203BB37E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93B13A2-F286-424F-BA74-98CE026D30B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26F0F49-F91F-45DA-BEE1-2EC5A9C596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9" name="楕円 188">
          <a:extLst>
            <a:ext uri="{FF2B5EF4-FFF2-40B4-BE49-F238E27FC236}">
              <a16:creationId xmlns:a16="http://schemas.microsoft.com/office/drawing/2014/main" id="{A5AD589B-A742-46BF-AB1B-BF1996B6C373}"/>
            </a:ext>
          </a:extLst>
        </xdr:cNvPr>
        <xdr:cNvSpPr/>
      </xdr:nvSpPr>
      <xdr:spPr>
        <a:xfrm>
          <a:off x="45847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26778D8-B6F5-48EF-B9A4-9B8DA8BBB200}"/>
            </a:ext>
          </a:extLst>
        </xdr:cNvPr>
        <xdr:cNvSpPr txBox="1"/>
      </xdr:nvSpPr>
      <xdr:spPr>
        <a:xfrm>
          <a:off x="4673600"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79828</xdr:rowOff>
    </xdr:from>
    <xdr:to>
      <xdr:col>20</xdr:col>
      <xdr:colOff>38100</xdr:colOff>
      <xdr:row>62</xdr:row>
      <xdr:rowOff>9978</xdr:rowOff>
    </xdr:to>
    <xdr:sp macro="" textlink="">
      <xdr:nvSpPr>
        <xdr:cNvPr id="191" name="楕円 190">
          <a:extLst>
            <a:ext uri="{FF2B5EF4-FFF2-40B4-BE49-F238E27FC236}">
              <a16:creationId xmlns:a16="http://schemas.microsoft.com/office/drawing/2014/main" id="{B282E4CC-9A3D-4D5B-9015-29BA48F5F82D}"/>
            </a:ext>
          </a:extLst>
        </xdr:cNvPr>
        <xdr:cNvSpPr/>
      </xdr:nvSpPr>
      <xdr:spPr>
        <a:xfrm>
          <a:off x="3746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73478</xdr:rowOff>
    </xdr:from>
    <xdr:to>
      <xdr:col>24</xdr:col>
      <xdr:colOff>63500</xdr:colOff>
      <xdr:row>61</xdr:row>
      <xdr:rowOff>130628</xdr:rowOff>
    </xdr:to>
    <xdr:cxnSp macro="">
      <xdr:nvCxnSpPr>
        <xdr:cNvPr id="192" name="直線コネクタ 191">
          <a:extLst>
            <a:ext uri="{FF2B5EF4-FFF2-40B4-BE49-F238E27FC236}">
              <a16:creationId xmlns:a16="http://schemas.microsoft.com/office/drawing/2014/main" id="{880C2491-817A-47A0-A702-73289DBF9F73}"/>
            </a:ext>
          </a:extLst>
        </xdr:cNvPr>
        <xdr:cNvCxnSpPr/>
      </xdr:nvCxnSpPr>
      <xdr:spPr>
        <a:xfrm flipV="1">
          <a:off x="3797300" y="1053192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127181</xdr:rowOff>
    </xdr:from>
    <xdr:to>
      <xdr:col>15</xdr:col>
      <xdr:colOff>101600</xdr:colOff>
      <xdr:row>61</xdr:row>
      <xdr:rowOff>57331</xdr:rowOff>
    </xdr:to>
    <xdr:sp macro="" textlink="">
      <xdr:nvSpPr>
        <xdr:cNvPr id="193" name="楕円 192">
          <a:extLst>
            <a:ext uri="{FF2B5EF4-FFF2-40B4-BE49-F238E27FC236}">
              <a16:creationId xmlns:a16="http://schemas.microsoft.com/office/drawing/2014/main" id="{A4CCB8CB-87A7-4549-A4C8-BF0652882A84}"/>
            </a:ext>
          </a:extLst>
        </xdr:cNvPr>
        <xdr:cNvSpPr/>
      </xdr:nvSpPr>
      <xdr:spPr>
        <a:xfrm>
          <a:off x="2857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xdr:rowOff>
    </xdr:from>
    <xdr:to>
      <xdr:col>19</xdr:col>
      <xdr:colOff>177800</xdr:colOff>
      <xdr:row>61</xdr:row>
      <xdr:rowOff>130628</xdr:rowOff>
    </xdr:to>
    <xdr:cxnSp macro="">
      <xdr:nvCxnSpPr>
        <xdr:cNvPr id="194" name="直線コネクタ 193">
          <a:extLst>
            <a:ext uri="{FF2B5EF4-FFF2-40B4-BE49-F238E27FC236}">
              <a16:creationId xmlns:a16="http://schemas.microsoft.com/office/drawing/2014/main" id="{2C6DBDDE-26B1-468A-B7AE-C0FDA014C388}"/>
            </a:ext>
          </a:extLst>
        </xdr:cNvPr>
        <xdr:cNvCxnSpPr/>
      </xdr:nvCxnSpPr>
      <xdr:spPr>
        <a:xfrm>
          <a:off x="2908300" y="10464981"/>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94524</xdr:rowOff>
    </xdr:from>
    <xdr:to>
      <xdr:col>10</xdr:col>
      <xdr:colOff>165100</xdr:colOff>
      <xdr:row>61</xdr:row>
      <xdr:rowOff>24674</xdr:rowOff>
    </xdr:to>
    <xdr:sp macro="" textlink="">
      <xdr:nvSpPr>
        <xdr:cNvPr id="195" name="楕円 194">
          <a:extLst>
            <a:ext uri="{FF2B5EF4-FFF2-40B4-BE49-F238E27FC236}">
              <a16:creationId xmlns:a16="http://schemas.microsoft.com/office/drawing/2014/main" id="{30E0AC35-FF19-46EB-A98E-A52751D22E68}"/>
            </a:ext>
          </a:extLst>
        </xdr:cNvPr>
        <xdr:cNvSpPr/>
      </xdr:nvSpPr>
      <xdr:spPr>
        <a:xfrm>
          <a:off x="1968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145324</xdr:rowOff>
    </xdr:from>
    <xdr:to>
      <xdr:col>15</xdr:col>
      <xdr:colOff>50800</xdr:colOff>
      <xdr:row>61</xdr:row>
      <xdr:rowOff>6531</xdr:rowOff>
    </xdr:to>
    <xdr:cxnSp macro="">
      <xdr:nvCxnSpPr>
        <xdr:cNvPr id="196" name="直線コネクタ 195">
          <a:extLst>
            <a:ext uri="{FF2B5EF4-FFF2-40B4-BE49-F238E27FC236}">
              <a16:creationId xmlns:a16="http://schemas.microsoft.com/office/drawing/2014/main" id="{3CA0C1F3-CCDD-47A5-B1F2-D0AEEAF4CDC5}"/>
            </a:ext>
          </a:extLst>
        </xdr:cNvPr>
        <xdr:cNvCxnSpPr/>
      </xdr:nvCxnSpPr>
      <xdr:spPr>
        <a:xfrm>
          <a:off x="2019300" y="104323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60234</xdr:rowOff>
    </xdr:from>
    <xdr:to>
      <xdr:col>6</xdr:col>
      <xdr:colOff>38100</xdr:colOff>
      <xdr:row>60</xdr:row>
      <xdr:rowOff>161834</xdr:rowOff>
    </xdr:to>
    <xdr:sp macro="" textlink="">
      <xdr:nvSpPr>
        <xdr:cNvPr id="197" name="楕円 196">
          <a:extLst>
            <a:ext uri="{FF2B5EF4-FFF2-40B4-BE49-F238E27FC236}">
              <a16:creationId xmlns:a16="http://schemas.microsoft.com/office/drawing/2014/main" id="{0C9EBB92-EE2D-4447-A7EA-F903662317DB}"/>
            </a:ext>
          </a:extLst>
        </xdr:cNvPr>
        <xdr:cNvSpPr/>
      </xdr:nvSpPr>
      <xdr:spPr>
        <a:xfrm>
          <a:off x="1079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111034</xdr:rowOff>
    </xdr:from>
    <xdr:to>
      <xdr:col>10</xdr:col>
      <xdr:colOff>114300</xdr:colOff>
      <xdr:row>60</xdr:row>
      <xdr:rowOff>145324</xdr:rowOff>
    </xdr:to>
    <xdr:cxnSp macro="">
      <xdr:nvCxnSpPr>
        <xdr:cNvPr id="198" name="直線コネクタ 197">
          <a:extLst>
            <a:ext uri="{FF2B5EF4-FFF2-40B4-BE49-F238E27FC236}">
              <a16:creationId xmlns:a16="http://schemas.microsoft.com/office/drawing/2014/main" id="{8BEDAA37-BC53-491D-8385-B993F9DBA922}"/>
            </a:ext>
          </a:extLst>
        </xdr:cNvPr>
        <xdr:cNvCxnSpPr/>
      </xdr:nvCxnSpPr>
      <xdr:spPr>
        <a:xfrm>
          <a:off x="1130300" y="103980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C3CAE539-28CE-4E36-BDE2-963A5A2EC791}"/>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5FDEA06-7968-4BA1-BCCD-1F1A68A8A19D}"/>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CE4E6E1-0424-4BD6-95E9-B3529057E162}"/>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328E2CB-C6A9-4C9A-8DB6-A1B225358DD5}"/>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3E5E62F-EDF4-427F-851E-0592D52EBF4F}"/>
            </a:ext>
          </a:extLst>
        </xdr:cNvPr>
        <xdr:cNvSpPr txBox="1"/>
      </xdr:nvSpPr>
      <xdr:spPr>
        <a:xfrm>
          <a:off x="35820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41BDA10-6CE5-418D-824B-14AE5F30B0E3}"/>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8207176-908B-4DB3-8956-F6B3D25838A5}"/>
            </a:ext>
          </a:extLst>
        </xdr:cNvPr>
        <xdr:cNvSpPr txBox="1"/>
      </xdr:nvSpPr>
      <xdr:spPr>
        <a:xfrm>
          <a:off x="1816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6911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B868E76-A655-4058-9443-7D6E0CDE8AD6}"/>
            </a:ext>
          </a:extLst>
        </xdr:cNvPr>
        <xdr:cNvSpPr txBox="1"/>
      </xdr:nvSpPr>
      <xdr:spPr>
        <a:xfrm>
          <a:off x="927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861E9E4-FD07-42E9-8F7C-A76883DADD8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FA32645-D1F1-42EE-8AC1-05757EA10F1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0527F62-EB9E-46D1-A84E-6723A2D57E8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305F818-A068-4C06-8BD8-5116AD6591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3BAEDA4-AB48-4073-99A1-231F55BCC67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7DCCF35-A801-4F75-9368-2AB25130BFF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F4C4B18-3352-46CC-AC48-D893E1DD55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1DC6B40-93F3-4C2E-9046-F7433FB82D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6B3CD3F-DCE5-4CBE-9D21-646F275395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EE5797E-DB8E-477E-BA8A-855B9B7780D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AEDF761-BF60-4643-94F9-0C19988341F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4878D90-26B5-454B-9AA8-53ABF142303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8C70F4A1-FF92-48C7-A1D7-4572964D385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BE6F21D-6EF6-441F-A071-2860EF5EC55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BB00D71-DE7D-4F93-94D2-5F46DF0CFF0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54357B9B-894A-47F2-8A00-C4DAEBDB232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E1DC2F7-DB12-480B-8BDF-C58E9F16C0D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AB7ACC92-44C4-41D0-933B-3CE961BAA1C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B594C3D-E756-4EB8-9C1B-1E420A54BE2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745832C-3A88-472C-975D-FD744077452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430E5FE-90C8-480B-9387-5182A1D6CEE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FC8D017-9131-424E-9260-ABCA219951B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ABB43CA-05FE-4E63-A751-641682EAC99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2A372F4C-3567-4BF1-8D5E-BC4526FABB3A}"/>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2EC85AB-6AB7-4FCF-9CF5-217632B97931}"/>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3BAB7F84-A55A-4CEA-8E95-57717E3EFFD9}"/>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4420CB6-C62C-45B8-97FD-D7FE10DFD33A}"/>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72058F22-5F86-4237-B136-63A2EF91D2A2}"/>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4D31594-A729-40C2-98A6-37FAB7739F72}"/>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806AA999-412B-4B55-8492-CAA3A6D1ED9E}"/>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572F83E4-5896-49F5-92A8-0FEB9EE3FC7F}"/>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A9712B29-DFC0-4699-8B0B-29384B8BAC73}"/>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38E0D1FD-6170-4155-8F7A-93D842FB2226}"/>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65B199E8-92DF-4317-A09D-0BF1610AE66F}"/>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EF7647B-3B4E-45C0-BA50-E377761C811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916D67B-5B3B-400D-8835-6E8EA741DB5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4DCE793-8070-4AF7-8C48-5730FCF45EF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CA5B6AD-888A-4557-8242-E4185F266F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2C6A110-897D-4902-A367-2ACFA96BD8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10804</xdr:rowOff>
    </xdr:from>
    <xdr:to>
      <xdr:col>55</xdr:col>
      <xdr:colOff>50800</xdr:colOff>
      <xdr:row>64</xdr:row>
      <xdr:rowOff>112404</xdr:rowOff>
    </xdr:to>
    <xdr:sp macro="" textlink="">
      <xdr:nvSpPr>
        <xdr:cNvPr id="246" name="楕円 245">
          <a:extLst>
            <a:ext uri="{FF2B5EF4-FFF2-40B4-BE49-F238E27FC236}">
              <a16:creationId xmlns:a16="http://schemas.microsoft.com/office/drawing/2014/main" id="{36F0994C-6B5C-4F53-937F-60A1819E599E}"/>
            </a:ext>
          </a:extLst>
        </xdr:cNvPr>
        <xdr:cNvSpPr/>
      </xdr:nvSpPr>
      <xdr:spPr>
        <a:xfrm>
          <a:off x="10426700" y="109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97181</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6993B896-B6B9-43CF-ABEC-A2BB58AF73BC}"/>
            </a:ext>
          </a:extLst>
        </xdr:cNvPr>
        <xdr:cNvSpPr txBox="1"/>
      </xdr:nvSpPr>
      <xdr:spPr>
        <a:xfrm>
          <a:off x="10515600" y="1089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12147</xdr:rowOff>
    </xdr:from>
    <xdr:to>
      <xdr:col>50</xdr:col>
      <xdr:colOff>165100</xdr:colOff>
      <xdr:row>64</xdr:row>
      <xdr:rowOff>113747</xdr:rowOff>
    </xdr:to>
    <xdr:sp macro="" textlink="">
      <xdr:nvSpPr>
        <xdr:cNvPr id="248" name="楕円 247">
          <a:extLst>
            <a:ext uri="{FF2B5EF4-FFF2-40B4-BE49-F238E27FC236}">
              <a16:creationId xmlns:a16="http://schemas.microsoft.com/office/drawing/2014/main" id="{12806451-BEE5-46BB-A2C9-677ABEF418AB}"/>
            </a:ext>
          </a:extLst>
        </xdr:cNvPr>
        <xdr:cNvSpPr/>
      </xdr:nvSpPr>
      <xdr:spPr>
        <a:xfrm>
          <a:off x="9588500" y="1098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61604</xdr:rowOff>
    </xdr:from>
    <xdr:to>
      <xdr:col>55</xdr:col>
      <xdr:colOff>0</xdr:colOff>
      <xdr:row>64</xdr:row>
      <xdr:rowOff>62947</xdr:rowOff>
    </xdr:to>
    <xdr:cxnSp macro="">
      <xdr:nvCxnSpPr>
        <xdr:cNvPr id="249" name="直線コネクタ 248">
          <a:extLst>
            <a:ext uri="{FF2B5EF4-FFF2-40B4-BE49-F238E27FC236}">
              <a16:creationId xmlns:a16="http://schemas.microsoft.com/office/drawing/2014/main" id="{E9359F3D-D351-4E60-926D-80BA765D8A83}"/>
            </a:ext>
          </a:extLst>
        </xdr:cNvPr>
        <xdr:cNvCxnSpPr/>
      </xdr:nvCxnSpPr>
      <xdr:spPr>
        <a:xfrm flipV="1">
          <a:off x="9639300" y="11034404"/>
          <a:ext cx="838200" cy="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10609</xdr:rowOff>
    </xdr:from>
    <xdr:to>
      <xdr:col>46</xdr:col>
      <xdr:colOff>38100</xdr:colOff>
      <xdr:row>64</xdr:row>
      <xdr:rowOff>112209</xdr:rowOff>
    </xdr:to>
    <xdr:sp macro="" textlink="">
      <xdr:nvSpPr>
        <xdr:cNvPr id="250" name="楕円 249">
          <a:extLst>
            <a:ext uri="{FF2B5EF4-FFF2-40B4-BE49-F238E27FC236}">
              <a16:creationId xmlns:a16="http://schemas.microsoft.com/office/drawing/2014/main" id="{C97DE6A8-ADC4-4DD1-9B46-848A8AC8A9F6}"/>
            </a:ext>
          </a:extLst>
        </xdr:cNvPr>
        <xdr:cNvSpPr/>
      </xdr:nvSpPr>
      <xdr:spPr>
        <a:xfrm>
          <a:off x="8699500" y="109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61409</xdr:rowOff>
    </xdr:from>
    <xdr:to>
      <xdr:col>50</xdr:col>
      <xdr:colOff>114300</xdr:colOff>
      <xdr:row>64</xdr:row>
      <xdr:rowOff>62947</xdr:rowOff>
    </xdr:to>
    <xdr:cxnSp macro="">
      <xdr:nvCxnSpPr>
        <xdr:cNvPr id="251" name="直線コネクタ 250">
          <a:extLst>
            <a:ext uri="{FF2B5EF4-FFF2-40B4-BE49-F238E27FC236}">
              <a16:creationId xmlns:a16="http://schemas.microsoft.com/office/drawing/2014/main" id="{75534EE3-678D-485B-A30D-695B9AC736F9}"/>
            </a:ext>
          </a:extLst>
        </xdr:cNvPr>
        <xdr:cNvCxnSpPr/>
      </xdr:nvCxnSpPr>
      <xdr:spPr>
        <a:xfrm>
          <a:off x="8750300" y="11034209"/>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10661</xdr:rowOff>
    </xdr:from>
    <xdr:to>
      <xdr:col>41</xdr:col>
      <xdr:colOff>101600</xdr:colOff>
      <xdr:row>64</xdr:row>
      <xdr:rowOff>112261</xdr:rowOff>
    </xdr:to>
    <xdr:sp macro="" textlink="">
      <xdr:nvSpPr>
        <xdr:cNvPr id="252" name="楕円 251">
          <a:extLst>
            <a:ext uri="{FF2B5EF4-FFF2-40B4-BE49-F238E27FC236}">
              <a16:creationId xmlns:a16="http://schemas.microsoft.com/office/drawing/2014/main" id="{4369D050-C64A-49BB-9755-1EF04E5CF113}"/>
            </a:ext>
          </a:extLst>
        </xdr:cNvPr>
        <xdr:cNvSpPr/>
      </xdr:nvSpPr>
      <xdr:spPr>
        <a:xfrm>
          <a:off x="7810500" y="109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61409</xdr:rowOff>
    </xdr:from>
    <xdr:to>
      <xdr:col>45</xdr:col>
      <xdr:colOff>177800</xdr:colOff>
      <xdr:row>64</xdr:row>
      <xdr:rowOff>61461</xdr:rowOff>
    </xdr:to>
    <xdr:cxnSp macro="">
      <xdr:nvCxnSpPr>
        <xdr:cNvPr id="253" name="直線コネクタ 252">
          <a:extLst>
            <a:ext uri="{FF2B5EF4-FFF2-40B4-BE49-F238E27FC236}">
              <a16:creationId xmlns:a16="http://schemas.microsoft.com/office/drawing/2014/main" id="{3D9E827F-B733-49EB-A070-1DB00A92E0EF}"/>
            </a:ext>
          </a:extLst>
        </xdr:cNvPr>
        <xdr:cNvCxnSpPr/>
      </xdr:nvCxnSpPr>
      <xdr:spPr>
        <a:xfrm flipV="1">
          <a:off x="7861300" y="11034209"/>
          <a:ext cx="8890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10715</xdr:rowOff>
    </xdr:from>
    <xdr:to>
      <xdr:col>36</xdr:col>
      <xdr:colOff>165100</xdr:colOff>
      <xdr:row>64</xdr:row>
      <xdr:rowOff>112315</xdr:rowOff>
    </xdr:to>
    <xdr:sp macro="" textlink="">
      <xdr:nvSpPr>
        <xdr:cNvPr id="254" name="楕円 253">
          <a:extLst>
            <a:ext uri="{FF2B5EF4-FFF2-40B4-BE49-F238E27FC236}">
              <a16:creationId xmlns:a16="http://schemas.microsoft.com/office/drawing/2014/main" id="{24F062DB-8ACE-43F4-A11A-74E5B5AAA28D}"/>
            </a:ext>
          </a:extLst>
        </xdr:cNvPr>
        <xdr:cNvSpPr/>
      </xdr:nvSpPr>
      <xdr:spPr>
        <a:xfrm>
          <a:off x="6921500" y="109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61461</xdr:rowOff>
    </xdr:from>
    <xdr:to>
      <xdr:col>41</xdr:col>
      <xdr:colOff>50800</xdr:colOff>
      <xdr:row>64</xdr:row>
      <xdr:rowOff>61515</xdr:rowOff>
    </xdr:to>
    <xdr:cxnSp macro="">
      <xdr:nvCxnSpPr>
        <xdr:cNvPr id="255" name="直線コネクタ 254">
          <a:extLst>
            <a:ext uri="{FF2B5EF4-FFF2-40B4-BE49-F238E27FC236}">
              <a16:creationId xmlns:a16="http://schemas.microsoft.com/office/drawing/2014/main" id="{C875B8AC-E73F-4CF1-9125-BA201F570B19}"/>
            </a:ext>
          </a:extLst>
        </xdr:cNvPr>
        <xdr:cNvCxnSpPr/>
      </xdr:nvCxnSpPr>
      <xdr:spPr>
        <a:xfrm flipV="1">
          <a:off x="6972300" y="11034261"/>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F70129D-4B7C-4AC2-B12E-08D48351C145}"/>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EA94AFE-89E0-4935-87A4-711DC86AFF2E}"/>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F27DA98-0D33-40A6-8AAA-0EA5D46EF638}"/>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F331C34-0040-457D-9318-066D1CD1B860}"/>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104874</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397C9225-C101-44A6-9E76-F38B6208D133}"/>
            </a:ext>
          </a:extLst>
        </xdr:cNvPr>
        <xdr:cNvSpPr txBox="1"/>
      </xdr:nvSpPr>
      <xdr:spPr>
        <a:xfrm>
          <a:off x="9359411" y="1107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103336</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3B8405C3-E98D-40C8-8EB8-74E5D4EEBEF1}"/>
            </a:ext>
          </a:extLst>
        </xdr:cNvPr>
        <xdr:cNvSpPr txBox="1"/>
      </xdr:nvSpPr>
      <xdr:spPr>
        <a:xfrm>
          <a:off x="8483111" y="110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103388</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790231F-642A-4297-93A2-2348EAF6E844}"/>
            </a:ext>
          </a:extLst>
        </xdr:cNvPr>
        <xdr:cNvSpPr txBox="1"/>
      </xdr:nvSpPr>
      <xdr:spPr>
        <a:xfrm>
          <a:off x="7594111" y="1107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103442</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E1370C3C-6094-4524-A6EC-5417E9D1A008}"/>
            </a:ext>
          </a:extLst>
        </xdr:cNvPr>
        <xdr:cNvSpPr txBox="1"/>
      </xdr:nvSpPr>
      <xdr:spPr>
        <a:xfrm>
          <a:off x="6705111" y="1107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A5C746D-2FD5-4BB8-A0C8-8840D0D0EB3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C2A2573-C2D3-4FD8-931A-AEB32BCECD5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57210F2-CD6C-4C50-A84D-764D1E3D83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0358FA4-EDCE-474E-8959-1C7500AAFE4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1B612A1-6236-4644-8237-166B99C7F9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8CA5FC7-9730-4E6D-9D68-8E79737443E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3BE13B6-C6D6-4C83-93F2-FEE3CBE54F4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926C105-721C-4DE3-A1D3-A16AA9D9FF7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4918091-A81B-4410-B789-92D2DFFC8E3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5BAD619-88A7-404A-96F2-0064ADFA04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628978B-DE28-41C7-9DA4-CC71B580821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4390F995-4632-4235-A395-191228EAB3A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F14AD06-5236-4F88-A653-78E848AF076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75A8E66-EFC6-4359-ADB6-5069D5E847F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A2262FC-30D5-4937-A788-D73A1272200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0106A02-B377-4F86-9B22-901D5ED0460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6420141-0B97-4458-B2D4-1C02579BF8C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D22E87B-AC88-4815-AE4B-89F9288140C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FE7E468-3E75-4A64-9224-A4541B1FB13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85F3B39-D531-4BC2-BD88-F88DE11CD92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6EEF6DE-ED47-4942-95C7-787C50B2F6D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F6A5038-8EF2-4038-8BE0-FCCFB22C190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AEB8D53-9640-4156-B374-D3AAB42B571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C4D0B37-81A8-4A79-BC94-11D3BB61CA9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64AEEDB-DBAC-4669-8239-D753B70477E9}"/>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1C37332-400F-403D-B0C3-028E37FDA9C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7B2416F8-6ABF-4061-A70C-A466BE8BF85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E182BED-9310-4A32-91A7-6BD92A152769}"/>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F6034A16-E00F-43DB-9BD8-0D9C33EB165A}"/>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E340F65-E56B-47FB-9C00-C430EA81A494}"/>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6E42256D-8D20-4AA0-8403-09EA0D8EFDFC}"/>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589A7755-42C4-459D-93C1-410FAEDCD281}"/>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D22F4A90-C391-464E-B8DB-326532EF75AE}"/>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8A6BBF66-5344-4707-8EEF-AC271E65937A}"/>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E5C16BBB-6CBE-4E23-AD48-7E723C5E5E66}"/>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CBA86E0-BD99-4D2E-95AB-E660C818A6E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8A39664-4530-4C48-BA7B-0A158A8292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42AD050-02B1-423C-891A-989B2B75DE3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073752F-EFA8-46A0-859C-91776A9B428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952A6DF-F2A6-40DF-9A30-C7C16919FA1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74930</xdr:rowOff>
    </xdr:from>
    <xdr:to>
      <xdr:col>24</xdr:col>
      <xdr:colOff>114300</xdr:colOff>
      <xdr:row>83</xdr:row>
      <xdr:rowOff>5080</xdr:rowOff>
    </xdr:to>
    <xdr:sp macro="" textlink="">
      <xdr:nvSpPr>
        <xdr:cNvPr id="304" name="楕円 303">
          <a:extLst>
            <a:ext uri="{FF2B5EF4-FFF2-40B4-BE49-F238E27FC236}">
              <a16:creationId xmlns:a16="http://schemas.microsoft.com/office/drawing/2014/main" id="{048FE9B7-358A-4974-A0FA-AF29C6B9EEA4}"/>
            </a:ext>
          </a:extLst>
        </xdr:cNvPr>
        <xdr:cNvSpPr/>
      </xdr:nvSpPr>
      <xdr:spPr>
        <a:xfrm>
          <a:off x="4584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97807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4A3994B-5518-423B-832F-FA8A95E7DE8E}"/>
            </a:ext>
          </a:extLst>
        </xdr:cNvPr>
        <xdr:cNvSpPr txBox="1"/>
      </xdr:nvSpPr>
      <xdr:spPr>
        <a:xfrm>
          <a:off x="4673600"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306" name="楕円 305">
          <a:extLst>
            <a:ext uri="{FF2B5EF4-FFF2-40B4-BE49-F238E27FC236}">
              <a16:creationId xmlns:a16="http://schemas.microsoft.com/office/drawing/2014/main" id="{5C3A9956-4F1A-462A-83A0-2B7AB921DEA3}"/>
            </a:ext>
          </a:extLst>
        </xdr:cNvPr>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125730</xdr:rowOff>
    </xdr:to>
    <xdr:cxnSp macro="">
      <xdr:nvCxnSpPr>
        <xdr:cNvPr id="307" name="直線コネクタ 306">
          <a:extLst>
            <a:ext uri="{FF2B5EF4-FFF2-40B4-BE49-F238E27FC236}">
              <a16:creationId xmlns:a16="http://schemas.microsoft.com/office/drawing/2014/main" id="{90B9F884-7BDB-4F37-AA4F-0D7497328A81}"/>
            </a:ext>
          </a:extLst>
        </xdr:cNvPr>
        <xdr:cNvCxnSpPr/>
      </xdr:nvCxnSpPr>
      <xdr:spPr>
        <a:xfrm>
          <a:off x="3797300" y="141427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162561</xdr:rowOff>
    </xdr:from>
    <xdr:to>
      <xdr:col>15</xdr:col>
      <xdr:colOff>101600</xdr:colOff>
      <xdr:row>82</xdr:row>
      <xdr:rowOff>92711</xdr:rowOff>
    </xdr:to>
    <xdr:sp macro="" textlink="">
      <xdr:nvSpPr>
        <xdr:cNvPr id="308" name="楕円 307">
          <a:extLst>
            <a:ext uri="{FF2B5EF4-FFF2-40B4-BE49-F238E27FC236}">
              <a16:creationId xmlns:a16="http://schemas.microsoft.com/office/drawing/2014/main" id="{3031FF15-3A57-4B23-BB32-7B58067E88DD}"/>
            </a:ext>
          </a:extLst>
        </xdr:cNvPr>
        <xdr:cNvSpPr/>
      </xdr:nvSpPr>
      <xdr:spPr>
        <a:xfrm>
          <a:off x="2857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41911</xdr:rowOff>
    </xdr:from>
    <xdr:to>
      <xdr:col>19</xdr:col>
      <xdr:colOff>177800</xdr:colOff>
      <xdr:row>82</xdr:row>
      <xdr:rowOff>83820</xdr:rowOff>
    </xdr:to>
    <xdr:cxnSp macro="">
      <xdr:nvCxnSpPr>
        <xdr:cNvPr id="309" name="直線コネクタ 308">
          <a:extLst>
            <a:ext uri="{FF2B5EF4-FFF2-40B4-BE49-F238E27FC236}">
              <a16:creationId xmlns:a16="http://schemas.microsoft.com/office/drawing/2014/main" id="{B8C3FDB5-DC9E-4B35-BD2C-601A514124E2}"/>
            </a:ext>
          </a:extLst>
        </xdr:cNvPr>
        <xdr:cNvCxnSpPr/>
      </xdr:nvCxnSpPr>
      <xdr:spPr>
        <a:xfrm>
          <a:off x="2908300" y="141008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120650</xdr:rowOff>
    </xdr:from>
    <xdr:to>
      <xdr:col>10</xdr:col>
      <xdr:colOff>165100</xdr:colOff>
      <xdr:row>82</xdr:row>
      <xdr:rowOff>50800</xdr:rowOff>
    </xdr:to>
    <xdr:sp macro="" textlink="">
      <xdr:nvSpPr>
        <xdr:cNvPr id="310" name="楕円 309">
          <a:extLst>
            <a:ext uri="{FF2B5EF4-FFF2-40B4-BE49-F238E27FC236}">
              <a16:creationId xmlns:a16="http://schemas.microsoft.com/office/drawing/2014/main" id="{0923CDA7-5326-4710-AB20-F49423587EA4}"/>
            </a:ext>
          </a:extLst>
        </xdr:cNvPr>
        <xdr:cNvSpPr/>
      </xdr:nvSpPr>
      <xdr:spPr>
        <a:xfrm>
          <a:off x="1968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0</xdr:rowOff>
    </xdr:from>
    <xdr:to>
      <xdr:col>15</xdr:col>
      <xdr:colOff>50800</xdr:colOff>
      <xdr:row>82</xdr:row>
      <xdr:rowOff>41911</xdr:rowOff>
    </xdr:to>
    <xdr:cxnSp macro="">
      <xdr:nvCxnSpPr>
        <xdr:cNvPr id="311" name="直線コネクタ 310">
          <a:extLst>
            <a:ext uri="{FF2B5EF4-FFF2-40B4-BE49-F238E27FC236}">
              <a16:creationId xmlns:a16="http://schemas.microsoft.com/office/drawing/2014/main" id="{DCC88516-865F-4D9F-BFA7-7178648B67C4}"/>
            </a:ext>
          </a:extLst>
        </xdr:cNvPr>
        <xdr:cNvCxnSpPr/>
      </xdr:nvCxnSpPr>
      <xdr:spPr>
        <a:xfrm>
          <a:off x="2019300" y="140589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312" name="楕円 311">
          <a:extLst>
            <a:ext uri="{FF2B5EF4-FFF2-40B4-BE49-F238E27FC236}">
              <a16:creationId xmlns:a16="http://schemas.microsoft.com/office/drawing/2014/main" id="{5E4BFF9F-69A5-424D-A486-C313F0A3E61D}"/>
            </a:ext>
          </a:extLst>
        </xdr:cNvPr>
        <xdr:cNvSpPr/>
      </xdr:nvSpPr>
      <xdr:spPr>
        <a:xfrm>
          <a:off x="1079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129539</xdr:rowOff>
    </xdr:from>
    <xdr:to>
      <xdr:col>10</xdr:col>
      <xdr:colOff>114300</xdr:colOff>
      <xdr:row>82</xdr:row>
      <xdr:rowOff>0</xdr:rowOff>
    </xdr:to>
    <xdr:cxnSp macro="">
      <xdr:nvCxnSpPr>
        <xdr:cNvPr id="313" name="直線コネクタ 312">
          <a:extLst>
            <a:ext uri="{FF2B5EF4-FFF2-40B4-BE49-F238E27FC236}">
              <a16:creationId xmlns:a16="http://schemas.microsoft.com/office/drawing/2014/main" id="{F3C048BF-816E-41A6-A5A5-97BDE0E3D125}"/>
            </a:ext>
          </a:extLst>
        </xdr:cNvPr>
        <xdr:cNvCxnSpPr/>
      </xdr:nvCxnSpPr>
      <xdr:spPr>
        <a:xfrm>
          <a:off x="1130300" y="140169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CBFFACAA-5D21-4C5A-8A39-BC592F8E57A6}"/>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5841B417-86D1-4AB6-B7CB-77B5C5AF7DD1}"/>
            </a:ext>
          </a:extLst>
        </xdr:cNvPr>
        <xdr:cNvSpPr txBox="1"/>
      </xdr:nvSpPr>
      <xdr:spPr>
        <a:xfrm>
          <a:off x="2705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C89B93F2-CA26-4B6E-9680-0D2D10B1DF3D}"/>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9F8E3971-CF92-4261-9FEA-F45CA61A4DDB}"/>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151147</xdr:rowOff>
    </xdr:from>
    <xdr:ext cx="405111" cy="259045"/>
    <xdr:sp macro="" textlink="">
      <xdr:nvSpPr>
        <xdr:cNvPr id="318" name="n_1mainValue【公営住宅】&#10;有形固定資産減価償却率">
          <a:extLst>
            <a:ext uri="{FF2B5EF4-FFF2-40B4-BE49-F238E27FC236}">
              <a16:creationId xmlns:a16="http://schemas.microsoft.com/office/drawing/2014/main" id="{C0984796-6864-479C-93BB-C7A7BEC42F3B}"/>
            </a:ext>
          </a:extLst>
        </xdr:cNvPr>
        <xdr:cNvSpPr txBox="1"/>
      </xdr:nvSpPr>
      <xdr:spPr>
        <a:xfrm>
          <a:off x="35820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109238</xdr:rowOff>
    </xdr:from>
    <xdr:ext cx="405111" cy="259045"/>
    <xdr:sp macro="" textlink="">
      <xdr:nvSpPr>
        <xdr:cNvPr id="319" name="n_2mainValue【公営住宅】&#10;有形固定資産減価償却率">
          <a:extLst>
            <a:ext uri="{FF2B5EF4-FFF2-40B4-BE49-F238E27FC236}">
              <a16:creationId xmlns:a16="http://schemas.microsoft.com/office/drawing/2014/main" id="{1CBA195F-8C45-4B03-8334-A9471D97BBAB}"/>
            </a:ext>
          </a:extLst>
        </xdr:cNvPr>
        <xdr:cNvSpPr txBox="1"/>
      </xdr:nvSpPr>
      <xdr:spPr>
        <a:xfrm>
          <a:off x="2705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20" name="n_3mainValue【公営住宅】&#10;有形固定資産減価償却率">
          <a:extLst>
            <a:ext uri="{FF2B5EF4-FFF2-40B4-BE49-F238E27FC236}">
              <a16:creationId xmlns:a16="http://schemas.microsoft.com/office/drawing/2014/main" id="{BB256D7B-5F8E-4E61-ADAF-F0F6E3F5C08D}"/>
            </a:ext>
          </a:extLst>
        </xdr:cNvPr>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21" name="n_4mainValue【公営住宅】&#10;有形固定資産減価償却率">
          <a:extLst>
            <a:ext uri="{FF2B5EF4-FFF2-40B4-BE49-F238E27FC236}">
              <a16:creationId xmlns:a16="http://schemas.microsoft.com/office/drawing/2014/main" id="{0191D1A4-C0B5-4384-95B6-741531C635CB}"/>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C6FB914-DEBB-444B-A2B2-1B3E0F565CE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E2A6E2A-C1CD-4D61-8B23-B56B981D14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EBA07BB-31D6-42C4-A345-9C363045C09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A3CD64E-CE62-4BC6-A2CD-0E9137D51AC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C833D25-5170-4A9C-AD74-6CB13FA8AB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2AC7A74-0CBF-43F2-84C0-A75C04B4AA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98F8B5B-7273-4E8C-A7E7-28FC4CB6C28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361E41F-A489-4AB6-BAED-D6167A340BB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ABD2D53-922D-4931-8EBA-650911BA934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CBF603A-E6AB-4C2D-AFF1-01DA812318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11F6005-C16B-48ED-909B-DBB72451009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F6F1DE19-2331-4111-BBAB-79EDF34F85E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D53D881-4AB7-4A8E-9229-D494FC2265C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9367AF0-99AD-4B62-9091-8A2226A121A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6046BA05-7920-44CA-8F86-48509F9E9CE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2E97CE27-8E59-4BA0-9853-AB46A394386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B113A82-CC28-4E04-8B8B-AF53F1A5604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FA01BCFF-C08C-4592-A20A-508EA684553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B9086F5-DBB7-45E8-B8A0-2D224F3335A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C2465BB-3BD9-4D1A-8E9B-4FC4700E84E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AB16EF7-8B9B-40E6-91E8-52F35CAB7B0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346A6A10-4EBB-437C-80F7-F690A1173CB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3F5C420-B8C3-49A7-9E74-FD5A11A316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D211024F-9239-43CD-923F-2164929FE1BD}"/>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527272D7-0E67-4086-A6E0-2466A3AD70E8}"/>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4EF452BA-72FB-4339-B26F-B87D5EC97FDF}"/>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E55A05C5-4FEB-4670-8867-0DA50AC89C01}"/>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C6614D51-712C-45B5-AF27-BF53D10C3776}"/>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AB034C88-530F-4EF4-8934-94813C15C35F}"/>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1C5D8DDF-F7EF-4AA4-AACE-C309D2A14F88}"/>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584FF2FA-2EA3-44D7-83C8-22FF2AEBF72F}"/>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39C752C4-0E2E-4A35-8AD6-11AB51A3009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5CAA2C4B-3B2D-4267-889C-ED3B190F31D4}"/>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92F4BFFD-867A-4B8F-BEC1-0B821ACC30E5}"/>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0BD5EA3-F8C7-4744-81DD-E1436CD479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1F9A7E9-EDC0-4760-A785-B8598509F4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1625FD1-40DA-411E-AD76-9079482735D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392E7C0-AA96-4606-AE8A-2DE8CF4ADF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1FB7C63-7890-4682-89BE-6C99184BE10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43307</xdr:rowOff>
    </xdr:from>
    <xdr:to>
      <xdr:col>55</xdr:col>
      <xdr:colOff>50800</xdr:colOff>
      <xdr:row>86</xdr:row>
      <xdr:rowOff>144907</xdr:rowOff>
    </xdr:to>
    <xdr:sp macro="" textlink="">
      <xdr:nvSpPr>
        <xdr:cNvPr id="361" name="楕円 360">
          <a:extLst>
            <a:ext uri="{FF2B5EF4-FFF2-40B4-BE49-F238E27FC236}">
              <a16:creationId xmlns:a16="http://schemas.microsoft.com/office/drawing/2014/main" id="{6A34F6A3-1D6C-45DD-B1AE-75E2B1D8D4D8}"/>
            </a:ext>
          </a:extLst>
        </xdr:cNvPr>
        <xdr:cNvSpPr/>
      </xdr:nvSpPr>
      <xdr:spPr>
        <a:xfrm>
          <a:off x="10426700" y="147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129684</xdr:rowOff>
    </xdr:from>
    <xdr:ext cx="469744" cy="259045"/>
    <xdr:sp macro="" textlink="">
      <xdr:nvSpPr>
        <xdr:cNvPr id="362" name="【公営住宅】&#10;一人当たり面積該当値テキスト">
          <a:extLst>
            <a:ext uri="{FF2B5EF4-FFF2-40B4-BE49-F238E27FC236}">
              <a16:creationId xmlns:a16="http://schemas.microsoft.com/office/drawing/2014/main" id="{508AECFD-EE4A-4ECF-95D1-C533C0363095}"/>
            </a:ext>
          </a:extLst>
        </xdr:cNvPr>
        <xdr:cNvSpPr txBox="1"/>
      </xdr:nvSpPr>
      <xdr:spPr>
        <a:xfrm>
          <a:off x="10515600" y="1470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43307</xdr:rowOff>
    </xdr:from>
    <xdr:to>
      <xdr:col>50</xdr:col>
      <xdr:colOff>165100</xdr:colOff>
      <xdr:row>86</xdr:row>
      <xdr:rowOff>144907</xdr:rowOff>
    </xdr:to>
    <xdr:sp macro="" textlink="">
      <xdr:nvSpPr>
        <xdr:cNvPr id="363" name="楕円 362">
          <a:extLst>
            <a:ext uri="{FF2B5EF4-FFF2-40B4-BE49-F238E27FC236}">
              <a16:creationId xmlns:a16="http://schemas.microsoft.com/office/drawing/2014/main" id="{A2B41723-B1DF-4A22-9A49-9410E9A01A51}"/>
            </a:ext>
          </a:extLst>
        </xdr:cNvPr>
        <xdr:cNvSpPr/>
      </xdr:nvSpPr>
      <xdr:spPr>
        <a:xfrm>
          <a:off x="9588500" y="1478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94107</xdr:rowOff>
    </xdr:from>
    <xdr:to>
      <xdr:col>55</xdr:col>
      <xdr:colOff>0</xdr:colOff>
      <xdr:row>86</xdr:row>
      <xdr:rowOff>94107</xdr:rowOff>
    </xdr:to>
    <xdr:cxnSp macro="">
      <xdr:nvCxnSpPr>
        <xdr:cNvPr id="364" name="直線コネクタ 363">
          <a:extLst>
            <a:ext uri="{FF2B5EF4-FFF2-40B4-BE49-F238E27FC236}">
              <a16:creationId xmlns:a16="http://schemas.microsoft.com/office/drawing/2014/main" id="{52CAA1E2-9ED6-475B-B5A0-81F75313B342}"/>
            </a:ext>
          </a:extLst>
        </xdr:cNvPr>
        <xdr:cNvCxnSpPr/>
      </xdr:nvCxnSpPr>
      <xdr:spPr>
        <a:xfrm>
          <a:off x="9639300" y="148388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43687</xdr:rowOff>
    </xdr:from>
    <xdr:to>
      <xdr:col>46</xdr:col>
      <xdr:colOff>38100</xdr:colOff>
      <xdr:row>86</xdr:row>
      <xdr:rowOff>145287</xdr:rowOff>
    </xdr:to>
    <xdr:sp macro="" textlink="">
      <xdr:nvSpPr>
        <xdr:cNvPr id="365" name="楕円 364">
          <a:extLst>
            <a:ext uri="{FF2B5EF4-FFF2-40B4-BE49-F238E27FC236}">
              <a16:creationId xmlns:a16="http://schemas.microsoft.com/office/drawing/2014/main" id="{27EFAFC2-89BF-46CE-AE67-8DD1F28C4D94}"/>
            </a:ext>
          </a:extLst>
        </xdr:cNvPr>
        <xdr:cNvSpPr/>
      </xdr:nvSpPr>
      <xdr:spPr>
        <a:xfrm>
          <a:off x="8699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94107</xdr:rowOff>
    </xdr:from>
    <xdr:to>
      <xdr:col>50</xdr:col>
      <xdr:colOff>114300</xdr:colOff>
      <xdr:row>86</xdr:row>
      <xdr:rowOff>94487</xdr:rowOff>
    </xdr:to>
    <xdr:cxnSp macro="">
      <xdr:nvCxnSpPr>
        <xdr:cNvPr id="366" name="直線コネクタ 365">
          <a:extLst>
            <a:ext uri="{FF2B5EF4-FFF2-40B4-BE49-F238E27FC236}">
              <a16:creationId xmlns:a16="http://schemas.microsoft.com/office/drawing/2014/main" id="{69455C5F-E6D6-44D2-802F-375EFF167C3C}"/>
            </a:ext>
          </a:extLst>
        </xdr:cNvPr>
        <xdr:cNvCxnSpPr/>
      </xdr:nvCxnSpPr>
      <xdr:spPr>
        <a:xfrm flipV="1">
          <a:off x="8750300" y="14838807"/>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43687</xdr:rowOff>
    </xdr:from>
    <xdr:to>
      <xdr:col>41</xdr:col>
      <xdr:colOff>101600</xdr:colOff>
      <xdr:row>86</xdr:row>
      <xdr:rowOff>145287</xdr:rowOff>
    </xdr:to>
    <xdr:sp macro="" textlink="">
      <xdr:nvSpPr>
        <xdr:cNvPr id="367" name="楕円 366">
          <a:extLst>
            <a:ext uri="{FF2B5EF4-FFF2-40B4-BE49-F238E27FC236}">
              <a16:creationId xmlns:a16="http://schemas.microsoft.com/office/drawing/2014/main" id="{12545B2E-FDFF-48E5-A66A-B3616FF8E642}"/>
            </a:ext>
          </a:extLst>
        </xdr:cNvPr>
        <xdr:cNvSpPr/>
      </xdr:nvSpPr>
      <xdr:spPr>
        <a:xfrm>
          <a:off x="7810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94487</xdr:rowOff>
    </xdr:from>
    <xdr:to>
      <xdr:col>45</xdr:col>
      <xdr:colOff>177800</xdr:colOff>
      <xdr:row>86</xdr:row>
      <xdr:rowOff>94487</xdr:rowOff>
    </xdr:to>
    <xdr:cxnSp macro="">
      <xdr:nvCxnSpPr>
        <xdr:cNvPr id="368" name="直線コネクタ 367">
          <a:extLst>
            <a:ext uri="{FF2B5EF4-FFF2-40B4-BE49-F238E27FC236}">
              <a16:creationId xmlns:a16="http://schemas.microsoft.com/office/drawing/2014/main" id="{2DBAC765-57E7-44F0-9FA2-A096F221115C}"/>
            </a:ext>
          </a:extLst>
        </xdr:cNvPr>
        <xdr:cNvCxnSpPr/>
      </xdr:nvCxnSpPr>
      <xdr:spPr>
        <a:xfrm>
          <a:off x="7861300" y="14839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43687</xdr:rowOff>
    </xdr:from>
    <xdr:to>
      <xdr:col>36</xdr:col>
      <xdr:colOff>165100</xdr:colOff>
      <xdr:row>86</xdr:row>
      <xdr:rowOff>145287</xdr:rowOff>
    </xdr:to>
    <xdr:sp macro="" textlink="">
      <xdr:nvSpPr>
        <xdr:cNvPr id="369" name="楕円 368">
          <a:extLst>
            <a:ext uri="{FF2B5EF4-FFF2-40B4-BE49-F238E27FC236}">
              <a16:creationId xmlns:a16="http://schemas.microsoft.com/office/drawing/2014/main" id="{235DA8CB-5853-4F5F-9BAB-6170C7E6C7A0}"/>
            </a:ext>
          </a:extLst>
        </xdr:cNvPr>
        <xdr:cNvSpPr/>
      </xdr:nvSpPr>
      <xdr:spPr>
        <a:xfrm>
          <a:off x="6921500" y="147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94487</xdr:rowOff>
    </xdr:from>
    <xdr:to>
      <xdr:col>41</xdr:col>
      <xdr:colOff>50800</xdr:colOff>
      <xdr:row>86</xdr:row>
      <xdr:rowOff>94487</xdr:rowOff>
    </xdr:to>
    <xdr:cxnSp macro="">
      <xdr:nvCxnSpPr>
        <xdr:cNvPr id="370" name="直線コネクタ 369">
          <a:extLst>
            <a:ext uri="{FF2B5EF4-FFF2-40B4-BE49-F238E27FC236}">
              <a16:creationId xmlns:a16="http://schemas.microsoft.com/office/drawing/2014/main" id="{75D09B14-CF54-4EB6-865F-BB6F9849235B}"/>
            </a:ext>
          </a:extLst>
        </xdr:cNvPr>
        <xdr:cNvCxnSpPr/>
      </xdr:nvCxnSpPr>
      <xdr:spPr>
        <a:xfrm>
          <a:off x="6972300" y="14839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03740158-9D2A-41A9-9C1A-8C89F75C7E25}"/>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21018972-DA02-4BAB-A4BE-C4D20F4DEFEA}"/>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3117A7F8-DD7C-4E57-A2F2-ADB244438624}"/>
            </a:ext>
          </a:extLst>
        </xdr:cNvPr>
        <xdr:cNvSpPr txBox="1"/>
      </xdr:nvSpPr>
      <xdr:spPr>
        <a:xfrm>
          <a:off x="7626427" y="1439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D1FCE055-0E48-4D54-BCF1-BE378F940A2E}"/>
            </a:ext>
          </a:extLst>
        </xdr:cNvPr>
        <xdr:cNvSpPr txBox="1"/>
      </xdr:nvSpPr>
      <xdr:spPr>
        <a:xfrm>
          <a:off x="6737427" y="1439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136034</xdr:rowOff>
    </xdr:from>
    <xdr:ext cx="469744" cy="259045"/>
    <xdr:sp macro="" textlink="">
      <xdr:nvSpPr>
        <xdr:cNvPr id="375" name="n_1mainValue【公営住宅】&#10;一人当たり面積">
          <a:extLst>
            <a:ext uri="{FF2B5EF4-FFF2-40B4-BE49-F238E27FC236}">
              <a16:creationId xmlns:a16="http://schemas.microsoft.com/office/drawing/2014/main" id="{ED6C3CD7-3C7D-432D-92EC-6AF72C7ACE02}"/>
            </a:ext>
          </a:extLst>
        </xdr:cNvPr>
        <xdr:cNvSpPr txBox="1"/>
      </xdr:nvSpPr>
      <xdr:spPr>
        <a:xfrm>
          <a:off x="9391727" y="1488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136414</xdr:rowOff>
    </xdr:from>
    <xdr:ext cx="469744" cy="259045"/>
    <xdr:sp macro="" textlink="">
      <xdr:nvSpPr>
        <xdr:cNvPr id="376" name="n_2mainValue【公営住宅】&#10;一人当たり面積">
          <a:extLst>
            <a:ext uri="{FF2B5EF4-FFF2-40B4-BE49-F238E27FC236}">
              <a16:creationId xmlns:a16="http://schemas.microsoft.com/office/drawing/2014/main" id="{2B4781FF-EC94-4D49-9AB4-3C5D79BD5479}"/>
            </a:ext>
          </a:extLst>
        </xdr:cNvPr>
        <xdr:cNvSpPr txBox="1"/>
      </xdr:nvSpPr>
      <xdr:spPr>
        <a:xfrm>
          <a:off x="8515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136414</xdr:rowOff>
    </xdr:from>
    <xdr:ext cx="469744" cy="259045"/>
    <xdr:sp macro="" textlink="">
      <xdr:nvSpPr>
        <xdr:cNvPr id="377" name="n_3mainValue【公営住宅】&#10;一人当たり面積">
          <a:extLst>
            <a:ext uri="{FF2B5EF4-FFF2-40B4-BE49-F238E27FC236}">
              <a16:creationId xmlns:a16="http://schemas.microsoft.com/office/drawing/2014/main" id="{4620AFA2-54D4-4A65-8F37-D57636FA300E}"/>
            </a:ext>
          </a:extLst>
        </xdr:cNvPr>
        <xdr:cNvSpPr txBox="1"/>
      </xdr:nvSpPr>
      <xdr:spPr>
        <a:xfrm>
          <a:off x="7626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136414</xdr:rowOff>
    </xdr:from>
    <xdr:ext cx="469744" cy="259045"/>
    <xdr:sp macro="" textlink="">
      <xdr:nvSpPr>
        <xdr:cNvPr id="378" name="n_4mainValue【公営住宅】&#10;一人当たり面積">
          <a:extLst>
            <a:ext uri="{FF2B5EF4-FFF2-40B4-BE49-F238E27FC236}">
              <a16:creationId xmlns:a16="http://schemas.microsoft.com/office/drawing/2014/main" id="{DEA12ED3-694A-431A-ABAC-BF00386850E7}"/>
            </a:ext>
          </a:extLst>
        </xdr:cNvPr>
        <xdr:cNvSpPr txBox="1"/>
      </xdr:nvSpPr>
      <xdr:spPr>
        <a:xfrm>
          <a:off x="6737427" y="1488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F71686A5-1416-4D02-94F3-D3210393017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65D47C4-BEB8-4E36-BE0B-6B206D7E1EC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58F6CED-20B3-4004-B837-5AAE5A9EF4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C95084B-C537-423D-AB9D-D806030766D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DADEE5E-41A8-4DD0-A960-9BD14449B3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E0C94D8-AB32-47F6-A9D1-62B5AC6CECA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2967ED8-1ADF-44C9-8B0E-E96500753E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126C05E0-97A0-4548-9410-934DB6E7D02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52C8340-92F5-4480-A4F9-3DE4303DD5D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BE7D9448-A336-428B-857D-6F3D99B8A0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36B34A83-437D-4C11-9801-51F4D15F5E8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C6BF9E4-3A49-414C-9595-37716138FBB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889FDE2E-3B2E-4B42-9095-266902F034C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12C6D2AB-20B9-41F0-BC7C-4D2CBD65256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654DF50-7081-4E62-A387-57FA419980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2D5559C-2091-4D52-B19C-61E9D8F3579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F3B42076-ECD2-4ED3-BF6F-89F87209F6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BC18C20-DF8F-4B9C-A142-D42CB97D67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70D0907-4B39-4618-BF56-BDC77A39732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E2F78198-EAB8-489C-A81D-AD55C70FB4F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51CE48D-7396-44F0-A79C-40EFB7963B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CBF7C9FF-121E-4826-9FAD-76D3F76C06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62FD3E4-1020-4A03-A90F-10EB42609F4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E02BECD-BE78-4A43-998A-5270C833A5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4E1989C-7DE2-4F37-9874-50A2E120A64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5DC773E-93A3-4771-9582-6D53390DDF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8889294-7774-4476-AA66-7D6DAC4617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EF1B10BF-CBE8-4BF1-9006-EFFE02E410D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BD4DCEA-E966-4653-938B-3E4F6C41C9E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9BB6FD0E-992F-4137-ABFF-2D11CD2E0A7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A8D8359E-6BA3-40E4-BEC9-DEFE97FC425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7F0093A-B5B0-4E96-B000-FFC78B54A71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558A1636-4CF4-4E9B-B8C5-AC8797C68DD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D181D19B-8949-4BFB-A56B-49A6AD542E0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B8ED8CAE-8BE7-445B-9460-7F403CF3844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D3A5DDD7-F41A-4E03-A460-1E4BFBD5927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789AACD5-154C-4197-8A86-5A30125FE1D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DF55DE91-4EDD-4428-9EA9-966DA4DF5C2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A564A696-FAFC-4A52-8E8A-839B522F924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C6BF22BC-33A6-4FE3-A84D-56EDD55EF8F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3EE7D65A-71E5-4CDB-A1F2-D58C28A72563}"/>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8EEC64BD-2447-4AEF-9345-45EA2D4A56FD}"/>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62A920DE-D28B-4697-8D2F-81B2A0659CD4}"/>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9C2F2B1F-474A-4F2E-AEB9-8AE32CC3EC04}"/>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8F4F933C-24FF-496E-9513-202A5946FC8F}"/>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0D939C75-B310-4F3E-BC43-DC39327EE69A}"/>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8BC6FCF6-A6EB-456B-995E-A6F613765F87}"/>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CCD87E0B-EE80-4B30-A529-68AFC506CED6}"/>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AE0494F2-E943-4AF6-8B69-E92299B4EF36}"/>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BF16D7DE-6D01-45CA-8AE0-BB39C48BE381}"/>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B34A01EA-F0EA-4D4D-B403-85499E26EBD4}"/>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07116DB-0B2E-48CF-9711-92C9A069B7E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3C144B9-AA8D-4AB7-956A-71F817C86B0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132B360-B41E-4ED5-A245-7233DAD6449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6A8C592-04CA-4F64-BA18-B4D1D172CF5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4CAADAE-AEF9-44A7-B65F-D075652D25B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111125</xdr:rowOff>
    </xdr:from>
    <xdr:to>
      <xdr:col>85</xdr:col>
      <xdr:colOff>177800</xdr:colOff>
      <xdr:row>39</xdr:row>
      <xdr:rowOff>41275</xdr:rowOff>
    </xdr:to>
    <xdr:sp macro="" textlink="">
      <xdr:nvSpPr>
        <xdr:cNvPr id="435" name="楕円 434">
          <a:extLst>
            <a:ext uri="{FF2B5EF4-FFF2-40B4-BE49-F238E27FC236}">
              <a16:creationId xmlns:a16="http://schemas.microsoft.com/office/drawing/2014/main" id="{8DEB7F4D-F929-410B-833E-C92A9729B9C0}"/>
            </a:ext>
          </a:extLst>
        </xdr:cNvPr>
        <xdr:cNvSpPr/>
      </xdr:nvSpPr>
      <xdr:spPr>
        <a:xfrm>
          <a:off x="16268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89552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7663AEDB-F7B3-47FF-BD1E-DD9C94890284}"/>
            </a:ext>
          </a:extLst>
        </xdr:cNvPr>
        <xdr:cNvSpPr txBox="1"/>
      </xdr:nvSpPr>
      <xdr:spPr>
        <a:xfrm>
          <a:off x="16357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111125</xdr:rowOff>
    </xdr:from>
    <xdr:to>
      <xdr:col>81</xdr:col>
      <xdr:colOff>101600</xdr:colOff>
      <xdr:row>39</xdr:row>
      <xdr:rowOff>41275</xdr:rowOff>
    </xdr:to>
    <xdr:sp macro="" textlink="">
      <xdr:nvSpPr>
        <xdr:cNvPr id="437" name="楕円 436">
          <a:extLst>
            <a:ext uri="{FF2B5EF4-FFF2-40B4-BE49-F238E27FC236}">
              <a16:creationId xmlns:a16="http://schemas.microsoft.com/office/drawing/2014/main" id="{15251411-9617-4F9D-98BE-9FB660A5F4A1}"/>
            </a:ext>
          </a:extLst>
        </xdr:cNvPr>
        <xdr:cNvSpPr/>
      </xdr:nvSpPr>
      <xdr:spPr>
        <a:xfrm>
          <a:off x="1543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161925</xdr:rowOff>
    </xdr:from>
    <xdr:to>
      <xdr:col>85</xdr:col>
      <xdr:colOff>127000</xdr:colOff>
      <xdr:row>38</xdr:row>
      <xdr:rowOff>161925</xdr:rowOff>
    </xdr:to>
    <xdr:cxnSp macro="">
      <xdr:nvCxnSpPr>
        <xdr:cNvPr id="438" name="直線コネクタ 437">
          <a:extLst>
            <a:ext uri="{FF2B5EF4-FFF2-40B4-BE49-F238E27FC236}">
              <a16:creationId xmlns:a16="http://schemas.microsoft.com/office/drawing/2014/main" id="{5C800DB2-9488-4463-BA2C-4AF38AC80261}"/>
            </a:ext>
          </a:extLst>
        </xdr:cNvPr>
        <xdr:cNvCxnSpPr/>
      </xdr:nvCxnSpPr>
      <xdr:spPr>
        <a:xfrm>
          <a:off x="15481300" y="66770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439" name="楕円 438">
          <a:extLst>
            <a:ext uri="{FF2B5EF4-FFF2-40B4-BE49-F238E27FC236}">
              <a16:creationId xmlns:a16="http://schemas.microsoft.com/office/drawing/2014/main" id="{D5808C80-C7FE-4865-9622-0CD6402AA77B}"/>
            </a:ext>
          </a:extLst>
        </xdr:cNvPr>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38</xdr:row>
      <xdr:rowOff>161925</xdr:rowOff>
    </xdr:to>
    <xdr:cxnSp macro="">
      <xdr:nvCxnSpPr>
        <xdr:cNvPr id="440" name="直線コネクタ 439">
          <a:extLst>
            <a:ext uri="{FF2B5EF4-FFF2-40B4-BE49-F238E27FC236}">
              <a16:creationId xmlns:a16="http://schemas.microsoft.com/office/drawing/2014/main" id="{5E8C9F32-F3D7-4322-BDE2-A57300765CE2}"/>
            </a:ext>
          </a:extLst>
        </xdr:cNvPr>
        <xdr:cNvCxnSpPr/>
      </xdr:nvCxnSpPr>
      <xdr:spPr>
        <a:xfrm>
          <a:off x="14592300" y="6659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76835</xdr:rowOff>
    </xdr:from>
    <xdr:to>
      <xdr:col>72</xdr:col>
      <xdr:colOff>38100</xdr:colOff>
      <xdr:row>39</xdr:row>
      <xdr:rowOff>6985</xdr:rowOff>
    </xdr:to>
    <xdr:sp macro="" textlink="">
      <xdr:nvSpPr>
        <xdr:cNvPr id="441" name="楕円 440">
          <a:extLst>
            <a:ext uri="{FF2B5EF4-FFF2-40B4-BE49-F238E27FC236}">
              <a16:creationId xmlns:a16="http://schemas.microsoft.com/office/drawing/2014/main" id="{A18264F5-7425-4C26-85FC-E008A6C59098}"/>
            </a:ext>
          </a:extLst>
        </xdr:cNvPr>
        <xdr:cNvSpPr/>
      </xdr:nvSpPr>
      <xdr:spPr>
        <a:xfrm>
          <a:off x="13652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127635</xdr:rowOff>
    </xdr:from>
    <xdr:to>
      <xdr:col>76</xdr:col>
      <xdr:colOff>114300</xdr:colOff>
      <xdr:row>38</xdr:row>
      <xdr:rowOff>144780</xdr:rowOff>
    </xdr:to>
    <xdr:cxnSp macro="">
      <xdr:nvCxnSpPr>
        <xdr:cNvPr id="442" name="直線コネクタ 441">
          <a:extLst>
            <a:ext uri="{FF2B5EF4-FFF2-40B4-BE49-F238E27FC236}">
              <a16:creationId xmlns:a16="http://schemas.microsoft.com/office/drawing/2014/main" id="{8B0DA60F-3B9D-494A-A87C-F0CF58A748CF}"/>
            </a:ext>
          </a:extLst>
        </xdr:cNvPr>
        <xdr:cNvCxnSpPr/>
      </xdr:nvCxnSpPr>
      <xdr:spPr>
        <a:xfrm>
          <a:off x="13703300" y="66427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55880</xdr:rowOff>
    </xdr:from>
    <xdr:to>
      <xdr:col>67</xdr:col>
      <xdr:colOff>101600</xdr:colOff>
      <xdr:row>38</xdr:row>
      <xdr:rowOff>157480</xdr:rowOff>
    </xdr:to>
    <xdr:sp macro="" textlink="">
      <xdr:nvSpPr>
        <xdr:cNvPr id="443" name="楕円 442">
          <a:extLst>
            <a:ext uri="{FF2B5EF4-FFF2-40B4-BE49-F238E27FC236}">
              <a16:creationId xmlns:a16="http://schemas.microsoft.com/office/drawing/2014/main" id="{69215535-17C4-49D7-9558-BE2CAAFD9789}"/>
            </a:ext>
          </a:extLst>
        </xdr:cNvPr>
        <xdr:cNvSpPr/>
      </xdr:nvSpPr>
      <xdr:spPr>
        <a:xfrm>
          <a:off x="12763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106680</xdr:rowOff>
    </xdr:from>
    <xdr:to>
      <xdr:col>71</xdr:col>
      <xdr:colOff>177800</xdr:colOff>
      <xdr:row>38</xdr:row>
      <xdr:rowOff>127635</xdr:rowOff>
    </xdr:to>
    <xdr:cxnSp macro="">
      <xdr:nvCxnSpPr>
        <xdr:cNvPr id="444" name="直線コネクタ 443">
          <a:extLst>
            <a:ext uri="{FF2B5EF4-FFF2-40B4-BE49-F238E27FC236}">
              <a16:creationId xmlns:a16="http://schemas.microsoft.com/office/drawing/2014/main" id="{5DEEC07A-23E2-4FBD-AD4F-D7F2E2C7ED88}"/>
            </a:ext>
          </a:extLst>
        </xdr:cNvPr>
        <xdr:cNvCxnSpPr/>
      </xdr:nvCxnSpPr>
      <xdr:spPr>
        <a:xfrm>
          <a:off x="12814300" y="66217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911BEC48-0B2D-4D64-B1C4-7BE4A09DE7FA}"/>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7FC13653-ED7B-4B12-B730-2FD0DFE5306C}"/>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0A5B45C-EA88-428D-BBFA-031AA29B19F8}"/>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02576421-3844-4A02-88FC-7CEA4673C006}"/>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32402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EDDB0647-E9A5-4E2C-AACC-48D8C1E89C29}"/>
            </a:ext>
          </a:extLst>
        </xdr:cNvPr>
        <xdr:cNvSpPr txBox="1"/>
      </xdr:nvSpPr>
      <xdr:spPr>
        <a:xfrm>
          <a:off x="15266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CED88986-CC54-4319-98AD-2B9D702BA47C}"/>
            </a:ext>
          </a:extLst>
        </xdr:cNvPr>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169562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BB2328B3-EF97-4C41-BBD8-B5AC13BB7E09}"/>
            </a:ext>
          </a:extLst>
        </xdr:cNvPr>
        <xdr:cNvSpPr txBox="1"/>
      </xdr:nvSpPr>
      <xdr:spPr>
        <a:xfrm>
          <a:off x="13500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148607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9C026DEF-A9B4-4C3D-8C4D-A1A0B8588C30}"/>
            </a:ext>
          </a:extLst>
        </xdr:cNvPr>
        <xdr:cNvSpPr txBox="1"/>
      </xdr:nvSpPr>
      <xdr:spPr>
        <a:xfrm>
          <a:off x="12611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9C8FED15-261D-4924-8D6C-E931195383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2E928009-664D-487A-99A4-1B9C94C326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6D23736-8C42-4101-A461-4AA8F7BC29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85B53E1F-B1A0-4322-9D00-D1CBCC87D6D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5AB82FA-FFEB-4F2F-A7AA-8CC6E4B9E1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22F7C04-2192-4F53-8F3B-A59F6403FD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9213EEF-448F-49E8-8910-5047BCEC032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8FD62780-8254-4941-B169-599D598C723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14BF13FE-724E-4DF2-BCCF-5D8CC44F60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D4CF96BB-BA4B-43E9-BB36-74586881A46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86E43956-732D-44E0-AECA-394013CA1BE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2A4FB2F-3E18-471A-BA09-7A2D2CE6115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D4486396-CF30-4D9C-9661-BB4CD9067E4D}"/>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FE7ACB95-9AE2-4B36-A215-E8E3373A9C6C}"/>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C2662D63-7770-4D5C-A345-513611DCA84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7B14BECC-095B-4CE8-8E70-7180754A636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97A35079-411D-45E4-A0A2-026262050AB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A94B581D-DC23-444B-8E51-1B26DDED5DB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1103529A-28F6-4BC1-9E1D-A27D3F60585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945E8B70-70C5-4103-B7A5-8C4E60E0F19E}"/>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F27CF7C-B037-4788-BA65-9CA9F249F91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F42216D-FF02-4CB7-B221-65CCDDB42F0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ECACDDC0-3B32-4891-93D8-0AAFBB785C6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D59E0D43-839D-4046-B26F-49864C200A38}"/>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EC6510A0-D4D3-46AF-93F0-2FBA6F565576}"/>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C16C054D-7396-4A3A-B99F-218EE23E24FB}"/>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66E8F967-2A76-48C9-BB82-B4CA5D7F1122}"/>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5D6500AA-4B38-4FE4-8D82-66FE71A54697}"/>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B140B809-E2D5-4DE4-8C5B-CF62E58AEE9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F7A897B8-C249-4151-9939-A3396E7F1BB3}"/>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2F6F7692-DF2E-43A8-B349-951F6C46AC58}"/>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A3274997-8620-41E6-9569-83A987387E2B}"/>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6A9E8E2C-0341-4C89-9FA2-5CA1F846E2C8}"/>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C4854EEC-C196-433C-AD0E-E9DA40261463}"/>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2BD280C-3A30-4621-84B6-CF5A0971F66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EA8BE9E-AEC7-432A-982E-0DDF3E34E28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C91B68F9-0BD3-42B7-B9D9-53629F8554B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AE318DF-E066-41D6-8773-75A009546FE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E795647-EF6A-4218-B992-58EBCD4564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xdr:rowOff>
    </xdr:from>
    <xdr:to>
      <xdr:col>116</xdr:col>
      <xdr:colOff>114300</xdr:colOff>
      <xdr:row>40</xdr:row>
      <xdr:rowOff>107950</xdr:rowOff>
    </xdr:to>
    <xdr:sp macro="" textlink="">
      <xdr:nvSpPr>
        <xdr:cNvPr id="492" name="楕円 491">
          <a:extLst>
            <a:ext uri="{FF2B5EF4-FFF2-40B4-BE49-F238E27FC236}">
              <a16:creationId xmlns:a16="http://schemas.microsoft.com/office/drawing/2014/main" id="{92AF330F-8384-49FA-A40C-F9CFD7A337EE}"/>
            </a:ext>
          </a:extLst>
        </xdr:cNvPr>
        <xdr:cNvSpPr/>
      </xdr:nvSpPr>
      <xdr:spPr>
        <a:xfrm>
          <a:off x="22110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156227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5D7787D0-E7C4-4FD9-B78F-8F268D28330E}"/>
            </a:ext>
          </a:extLst>
        </xdr:cNvPr>
        <xdr:cNvSpPr txBox="1"/>
      </xdr:nvSpPr>
      <xdr:spPr>
        <a:xfrm>
          <a:off x="22199600"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6350</xdr:rowOff>
    </xdr:from>
    <xdr:to>
      <xdr:col>112</xdr:col>
      <xdr:colOff>38100</xdr:colOff>
      <xdr:row>40</xdr:row>
      <xdr:rowOff>107950</xdr:rowOff>
    </xdr:to>
    <xdr:sp macro="" textlink="">
      <xdr:nvSpPr>
        <xdr:cNvPr id="494" name="楕円 493">
          <a:extLst>
            <a:ext uri="{FF2B5EF4-FFF2-40B4-BE49-F238E27FC236}">
              <a16:creationId xmlns:a16="http://schemas.microsoft.com/office/drawing/2014/main" id="{5EE88CCC-06EA-4EA2-9022-5BB800E1A741}"/>
            </a:ext>
          </a:extLst>
        </xdr:cNvPr>
        <xdr:cNvSpPr/>
      </xdr:nvSpPr>
      <xdr:spPr>
        <a:xfrm>
          <a:off x="21272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57150</xdr:rowOff>
    </xdr:from>
    <xdr:to>
      <xdr:col>116</xdr:col>
      <xdr:colOff>63500</xdr:colOff>
      <xdr:row>40</xdr:row>
      <xdr:rowOff>57150</xdr:rowOff>
    </xdr:to>
    <xdr:cxnSp macro="">
      <xdr:nvCxnSpPr>
        <xdr:cNvPr id="495" name="直線コネクタ 494">
          <a:extLst>
            <a:ext uri="{FF2B5EF4-FFF2-40B4-BE49-F238E27FC236}">
              <a16:creationId xmlns:a16="http://schemas.microsoft.com/office/drawing/2014/main" id="{AF9481D1-2A1D-4958-9406-BF3AF4A0CBE3}"/>
            </a:ext>
          </a:extLst>
        </xdr:cNvPr>
        <xdr:cNvCxnSpPr/>
      </xdr:nvCxnSpPr>
      <xdr:spPr>
        <a:xfrm>
          <a:off x="21323300" y="691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xdr:rowOff>
    </xdr:from>
    <xdr:to>
      <xdr:col>107</xdr:col>
      <xdr:colOff>101600</xdr:colOff>
      <xdr:row>40</xdr:row>
      <xdr:rowOff>111760</xdr:rowOff>
    </xdr:to>
    <xdr:sp macro="" textlink="">
      <xdr:nvSpPr>
        <xdr:cNvPr id="496" name="楕円 495">
          <a:extLst>
            <a:ext uri="{FF2B5EF4-FFF2-40B4-BE49-F238E27FC236}">
              <a16:creationId xmlns:a16="http://schemas.microsoft.com/office/drawing/2014/main" id="{34B11AEB-112E-462C-A45A-E57B971F4001}"/>
            </a:ext>
          </a:extLst>
        </xdr:cNvPr>
        <xdr:cNvSpPr/>
      </xdr:nvSpPr>
      <xdr:spPr>
        <a:xfrm>
          <a:off x="20383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57150</xdr:rowOff>
    </xdr:from>
    <xdr:to>
      <xdr:col>111</xdr:col>
      <xdr:colOff>177800</xdr:colOff>
      <xdr:row>40</xdr:row>
      <xdr:rowOff>60960</xdr:rowOff>
    </xdr:to>
    <xdr:cxnSp macro="">
      <xdr:nvCxnSpPr>
        <xdr:cNvPr id="497" name="直線コネクタ 496">
          <a:extLst>
            <a:ext uri="{FF2B5EF4-FFF2-40B4-BE49-F238E27FC236}">
              <a16:creationId xmlns:a16="http://schemas.microsoft.com/office/drawing/2014/main" id="{64FBD443-6E03-418C-8B59-2075780340BD}"/>
            </a:ext>
          </a:extLst>
        </xdr:cNvPr>
        <xdr:cNvCxnSpPr/>
      </xdr:nvCxnSpPr>
      <xdr:spPr>
        <a:xfrm flipV="1">
          <a:off x="20434300" y="691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98" name="楕円 497">
          <a:extLst>
            <a:ext uri="{FF2B5EF4-FFF2-40B4-BE49-F238E27FC236}">
              <a16:creationId xmlns:a16="http://schemas.microsoft.com/office/drawing/2014/main" id="{A3C7EBC9-1E5D-499D-B456-6D2DA78AF45D}"/>
            </a:ext>
          </a:extLst>
        </xdr:cNvPr>
        <xdr:cNvSpPr/>
      </xdr:nvSpPr>
      <xdr:spPr>
        <a:xfrm>
          <a:off x="19494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60960</xdr:rowOff>
    </xdr:from>
    <xdr:to>
      <xdr:col>107</xdr:col>
      <xdr:colOff>50800</xdr:colOff>
      <xdr:row>40</xdr:row>
      <xdr:rowOff>60960</xdr:rowOff>
    </xdr:to>
    <xdr:cxnSp macro="">
      <xdr:nvCxnSpPr>
        <xdr:cNvPr id="499" name="直線コネクタ 498">
          <a:extLst>
            <a:ext uri="{FF2B5EF4-FFF2-40B4-BE49-F238E27FC236}">
              <a16:creationId xmlns:a16="http://schemas.microsoft.com/office/drawing/2014/main" id="{2FA18017-C34D-4798-8C59-115049E00265}"/>
            </a:ext>
          </a:extLst>
        </xdr:cNvPr>
        <xdr:cNvCxnSpPr/>
      </xdr:nvCxnSpPr>
      <xdr:spPr>
        <a:xfrm>
          <a:off x="19545300" y="6918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xdr:rowOff>
    </xdr:from>
    <xdr:to>
      <xdr:col>98</xdr:col>
      <xdr:colOff>38100</xdr:colOff>
      <xdr:row>40</xdr:row>
      <xdr:rowOff>115570</xdr:rowOff>
    </xdr:to>
    <xdr:sp macro="" textlink="">
      <xdr:nvSpPr>
        <xdr:cNvPr id="500" name="楕円 499">
          <a:extLst>
            <a:ext uri="{FF2B5EF4-FFF2-40B4-BE49-F238E27FC236}">
              <a16:creationId xmlns:a16="http://schemas.microsoft.com/office/drawing/2014/main" id="{C113A546-7B7C-48D9-9565-141A08D63FDB}"/>
            </a:ext>
          </a:extLst>
        </xdr:cNvPr>
        <xdr:cNvSpPr/>
      </xdr:nvSpPr>
      <xdr:spPr>
        <a:xfrm>
          <a:off x="18605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60960</xdr:rowOff>
    </xdr:from>
    <xdr:to>
      <xdr:col>102</xdr:col>
      <xdr:colOff>114300</xdr:colOff>
      <xdr:row>40</xdr:row>
      <xdr:rowOff>64770</xdr:rowOff>
    </xdr:to>
    <xdr:cxnSp macro="">
      <xdr:nvCxnSpPr>
        <xdr:cNvPr id="501" name="直線コネクタ 500">
          <a:extLst>
            <a:ext uri="{FF2B5EF4-FFF2-40B4-BE49-F238E27FC236}">
              <a16:creationId xmlns:a16="http://schemas.microsoft.com/office/drawing/2014/main" id="{765F15EE-5E8F-4379-BA8A-58F0E8122993}"/>
            </a:ext>
          </a:extLst>
        </xdr:cNvPr>
        <xdr:cNvCxnSpPr/>
      </xdr:nvCxnSpPr>
      <xdr:spPr>
        <a:xfrm flipV="1">
          <a:off x="18656300" y="691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2D6473C4-3965-49B9-90D7-E429298C3A13}"/>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4BC7C6A4-6C82-4627-8334-B130232C47CD}"/>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F63BC7B0-B523-4FE0-AC8F-146DAAB780BF}"/>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3BFDA2B4-6C98-4BEA-A5D2-283D9C0EE93C}"/>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99077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D5C0E42F-7B86-4EDA-9C60-6ADE0AEA430C}"/>
            </a:ext>
          </a:extLst>
        </xdr:cNvPr>
        <xdr:cNvSpPr txBox="1"/>
      </xdr:nvSpPr>
      <xdr:spPr>
        <a:xfrm>
          <a:off x="210757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102887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BB8C2E48-3840-4301-9327-DC9C55B197C5}"/>
            </a:ext>
          </a:extLst>
        </xdr:cNvPr>
        <xdr:cNvSpPr txBox="1"/>
      </xdr:nvSpPr>
      <xdr:spPr>
        <a:xfrm>
          <a:off x="20199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102887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A38F83C3-A280-4A6E-82DA-3535ABBB528E}"/>
            </a:ext>
          </a:extLst>
        </xdr:cNvPr>
        <xdr:cNvSpPr txBox="1"/>
      </xdr:nvSpPr>
      <xdr:spPr>
        <a:xfrm>
          <a:off x="1931042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106697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EA68037-CEF9-413C-A3FF-2098C12E3F3D}"/>
            </a:ext>
          </a:extLst>
        </xdr:cNvPr>
        <xdr:cNvSpPr txBox="1"/>
      </xdr:nvSpPr>
      <xdr:spPr>
        <a:xfrm>
          <a:off x="18421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4996017A-8D98-4A2B-A846-A18315C1AC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9FAE6E2B-DDD0-497A-A9BA-83BE76726C8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8119CC7E-3196-456C-BB21-9D28F1156F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69F9D4A-3461-47B4-BC67-B8465F07058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12A04D76-D6BB-4821-A240-2B6ADDAC07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66CF677-5DE2-415C-937E-2AC46B23B8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2528D6D9-B1D1-4634-AEF0-4968DED4BD9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D35F40A-85DA-4A7A-BD5A-4E0CFDDF428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39A34418-A11C-4AB1-8AA4-5EAAA488EE6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5F50680B-42EB-4AF9-9235-C8EB128897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3D96580-D277-4D73-9B63-2017D39DB6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1B9B0EF4-448C-4247-BBE6-9C3D3EA0C1A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C3FBCCED-AADF-4AE0-A66A-D1EDD18434D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8866B098-D218-4416-820E-5C36129FABA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B5C3D76A-9FF3-429B-BEFB-67EE148F38B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99AA57D8-6238-4FCE-892F-402BD67A861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7766416-A773-4401-9D59-4C3D1C2B126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928A5DDA-1E3C-4C24-B04F-0F7C521673B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370EA6A5-DB9B-4B7F-9337-BE4BD6B6505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74D837DB-336C-4E78-9A3C-4F3EFF4655D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6DD691F9-4355-4BA0-BE23-2D335DA921C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7DB5601C-A5BC-4484-A7A5-F4775AB8A75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F3EE37DE-68EE-4FAC-899A-5C70F586EE0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6B0D23FD-3787-4D4D-8142-25B801CEA5A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8BA48632-167A-413D-9863-EF00A88FFACC}"/>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7F98C6DE-C3C7-4F40-B3B8-6A0E25817F2C}"/>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9BEF747E-C6E0-42A0-B0C6-3E7A7F0D3D73}"/>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E86FF093-4959-431D-BF5C-FD38C7408C7A}"/>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21895EF2-2300-4176-8249-657736CFEFB9}"/>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F9E70CED-E033-423E-B57F-EBD23194FD8E}"/>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CF0A351D-CB1D-4681-94E2-CFF2DFC2E856}"/>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C47D08EB-3336-4A25-AF78-703295B6DDD8}"/>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8DA91C2A-60B2-4690-931A-F55166E5F948}"/>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38A49A6F-DFE9-4131-947C-B06149E4E594}"/>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84EB01D2-1C4A-4130-BF7E-B26B96BDC0F7}"/>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ED1C408-C3AB-46A7-A337-201E27E79FE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24335E1-7856-4966-8016-BE4B68230E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D9C9A6E-D64B-4A86-BC02-EF588208C13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A4F2A61-7F96-4F76-9FAC-0FE8AD30C05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F8A6B5A-1358-4701-8324-87BE6F03DB2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33020</xdr:rowOff>
    </xdr:from>
    <xdr:to>
      <xdr:col>85</xdr:col>
      <xdr:colOff>177800</xdr:colOff>
      <xdr:row>62</xdr:row>
      <xdr:rowOff>134620</xdr:rowOff>
    </xdr:to>
    <xdr:sp macro="" textlink="">
      <xdr:nvSpPr>
        <xdr:cNvPr id="550" name="楕円 549">
          <a:extLst>
            <a:ext uri="{FF2B5EF4-FFF2-40B4-BE49-F238E27FC236}">
              <a16:creationId xmlns:a16="http://schemas.microsoft.com/office/drawing/2014/main" id="{DB38427B-DD9D-4807-8A24-765143D83A97}"/>
            </a:ext>
          </a:extLst>
        </xdr:cNvPr>
        <xdr:cNvSpPr/>
      </xdr:nvSpPr>
      <xdr:spPr>
        <a:xfrm>
          <a:off x="16268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11447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410C4FFC-19C0-43EA-9AD3-3040A9E9E9A4}"/>
            </a:ext>
          </a:extLst>
        </xdr:cNvPr>
        <xdr:cNvSpPr txBox="1"/>
      </xdr:nvSpPr>
      <xdr:spPr>
        <a:xfrm>
          <a:off x="16357600"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8255</xdr:rowOff>
    </xdr:from>
    <xdr:to>
      <xdr:col>81</xdr:col>
      <xdr:colOff>101600</xdr:colOff>
      <xdr:row>62</xdr:row>
      <xdr:rowOff>109855</xdr:rowOff>
    </xdr:to>
    <xdr:sp macro="" textlink="">
      <xdr:nvSpPr>
        <xdr:cNvPr id="552" name="楕円 551">
          <a:extLst>
            <a:ext uri="{FF2B5EF4-FFF2-40B4-BE49-F238E27FC236}">
              <a16:creationId xmlns:a16="http://schemas.microsoft.com/office/drawing/2014/main" id="{01E525A2-F55E-4AAA-A4CA-F1B6C1E6CB46}"/>
            </a:ext>
          </a:extLst>
        </xdr:cNvPr>
        <xdr:cNvSpPr/>
      </xdr:nvSpPr>
      <xdr:spPr>
        <a:xfrm>
          <a:off x="15430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59055</xdr:rowOff>
    </xdr:from>
    <xdr:to>
      <xdr:col>85</xdr:col>
      <xdr:colOff>127000</xdr:colOff>
      <xdr:row>62</xdr:row>
      <xdr:rowOff>83820</xdr:rowOff>
    </xdr:to>
    <xdr:cxnSp macro="">
      <xdr:nvCxnSpPr>
        <xdr:cNvPr id="553" name="直線コネクタ 552">
          <a:extLst>
            <a:ext uri="{FF2B5EF4-FFF2-40B4-BE49-F238E27FC236}">
              <a16:creationId xmlns:a16="http://schemas.microsoft.com/office/drawing/2014/main" id="{C4D8869D-D577-4116-91A4-574DC37B6E54}"/>
            </a:ext>
          </a:extLst>
        </xdr:cNvPr>
        <xdr:cNvCxnSpPr/>
      </xdr:nvCxnSpPr>
      <xdr:spPr>
        <a:xfrm>
          <a:off x="15481300" y="106889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12065</xdr:rowOff>
    </xdr:from>
    <xdr:to>
      <xdr:col>76</xdr:col>
      <xdr:colOff>165100</xdr:colOff>
      <xdr:row>62</xdr:row>
      <xdr:rowOff>113665</xdr:rowOff>
    </xdr:to>
    <xdr:sp macro="" textlink="">
      <xdr:nvSpPr>
        <xdr:cNvPr id="554" name="楕円 553">
          <a:extLst>
            <a:ext uri="{FF2B5EF4-FFF2-40B4-BE49-F238E27FC236}">
              <a16:creationId xmlns:a16="http://schemas.microsoft.com/office/drawing/2014/main" id="{06581886-51CD-4471-BE7F-591E2007FD5B}"/>
            </a:ext>
          </a:extLst>
        </xdr:cNvPr>
        <xdr:cNvSpPr/>
      </xdr:nvSpPr>
      <xdr:spPr>
        <a:xfrm>
          <a:off x="14541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59055</xdr:rowOff>
    </xdr:from>
    <xdr:to>
      <xdr:col>81</xdr:col>
      <xdr:colOff>50800</xdr:colOff>
      <xdr:row>62</xdr:row>
      <xdr:rowOff>62865</xdr:rowOff>
    </xdr:to>
    <xdr:cxnSp macro="">
      <xdr:nvCxnSpPr>
        <xdr:cNvPr id="555" name="直線コネクタ 554">
          <a:extLst>
            <a:ext uri="{FF2B5EF4-FFF2-40B4-BE49-F238E27FC236}">
              <a16:creationId xmlns:a16="http://schemas.microsoft.com/office/drawing/2014/main" id="{A9A7432A-4D44-4B81-B192-8D94C0D8028F}"/>
            </a:ext>
          </a:extLst>
        </xdr:cNvPr>
        <xdr:cNvCxnSpPr/>
      </xdr:nvCxnSpPr>
      <xdr:spPr>
        <a:xfrm flipV="1">
          <a:off x="14592300" y="106889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141605</xdr:rowOff>
    </xdr:from>
    <xdr:to>
      <xdr:col>72</xdr:col>
      <xdr:colOff>38100</xdr:colOff>
      <xdr:row>62</xdr:row>
      <xdr:rowOff>71755</xdr:rowOff>
    </xdr:to>
    <xdr:sp macro="" textlink="">
      <xdr:nvSpPr>
        <xdr:cNvPr id="556" name="楕円 555">
          <a:extLst>
            <a:ext uri="{FF2B5EF4-FFF2-40B4-BE49-F238E27FC236}">
              <a16:creationId xmlns:a16="http://schemas.microsoft.com/office/drawing/2014/main" id="{5E4C1DF9-42D1-4C17-8373-AE6A29DFB7CC}"/>
            </a:ext>
          </a:extLst>
        </xdr:cNvPr>
        <xdr:cNvSpPr/>
      </xdr:nvSpPr>
      <xdr:spPr>
        <a:xfrm>
          <a:off x="13652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20955</xdr:rowOff>
    </xdr:from>
    <xdr:to>
      <xdr:col>76</xdr:col>
      <xdr:colOff>114300</xdr:colOff>
      <xdr:row>62</xdr:row>
      <xdr:rowOff>62865</xdr:rowOff>
    </xdr:to>
    <xdr:cxnSp macro="">
      <xdr:nvCxnSpPr>
        <xdr:cNvPr id="557" name="直線コネクタ 556">
          <a:extLst>
            <a:ext uri="{FF2B5EF4-FFF2-40B4-BE49-F238E27FC236}">
              <a16:creationId xmlns:a16="http://schemas.microsoft.com/office/drawing/2014/main" id="{04D7B58E-3CDF-4462-A5AD-C0657678CF3D}"/>
            </a:ext>
          </a:extLst>
        </xdr:cNvPr>
        <xdr:cNvCxnSpPr/>
      </xdr:nvCxnSpPr>
      <xdr:spPr>
        <a:xfrm>
          <a:off x="13703300" y="106508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27305</xdr:rowOff>
    </xdr:from>
    <xdr:to>
      <xdr:col>67</xdr:col>
      <xdr:colOff>101600</xdr:colOff>
      <xdr:row>62</xdr:row>
      <xdr:rowOff>128905</xdr:rowOff>
    </xdr:to>
    <xdr:sp macro="" textlink="">
      <xdr:nvSpPr>
        <xdr:cNvPr id="558" name="楕円 557">
          <a:extLst>
            <a:ext uri="{FF2B5EF4-FFF2-40B4-BE49-F238E27FC236}">
              <a16:creationId xmlns:a16="http://schemas.microsoft.com/office/drawing/2014/main" id="{219969CA-F2BE-4339-A847-C2AD52C5FF46}"/>
            </a:ext>
          </a:extLst>
        </xdr:cNvPr>
        <xdr:cNvSpPr/>
      </xdr:nvSpPr>
      <xdr:spPr>
        <a:xfrm>
          <a:off x="12763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20955</xdr:rowOff>
    </xdr:from>
    <xdr:to>
      <xdr:col>71</xdr:col>
      <xdr:colOff>177800</xdr:colOff>
      <xdr:row>62</xdr:row>
      <xdr:rowOff>78105</xdr:rowOff>
    </xdr:to>
    <xdr:cxnSp macro="">
      <xdr:nvCxnSpPr>
        <xdr:cNvPr id="559" name="直線コネクタ 558">
          <a:extLst>
            <a:ext uri="{FF2B5EF4-FFF2-40B4-BE49-F238E27FC236}">
              <a16:creationId xmlns:a16="http://schemas.microsoft.com/office/drawing/2014/main" id="{AEA3325A-E6BC-48CE-AE90-20A899FC26D0}"/>
            </a:ext>
          </a:extLst>
        </xdr:cNvPr>
        <xdr:cNvCxnSpPr/>
      </xdr:nvCxnSpPr>
      <xdr:spPr>
        <a:xfrm flipV="1">
          <a:off x="12814300" y="106508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F4E9E1C7-3354-46B7-9C5B-F2736702D13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20B4AAEB-DF8C-4AC7-9B5F-0C3C460C3DAC}"/>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BDC4DAD1-92FA-4889-B36B-98C923A4B307}"/>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563" name="n_4aveValue【学校施設】&#10;有形固定資産減価償却率">
          <a:extLst>
            <a:ext uri="{FF2B5EF4-FFF2-40B4-BE49-F238E27FC236}">
              <a16:creationId xmlns:a16="http://schemas.microsoft.com/office/drawing/2014/main" id="{6A84614A-C4F3-4C35-A766-F261B554EF09}"/>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100982</xdr:rowOff>
    </xdr:from>
    <xdr:ext cx="405111" cy="259045"/>
    <xdr:sp macro="" textlink="">
      <xdr:nvSpPr>
        <xdr:cNvPr id="564" name="n_1mainValue【学校施設】&#10;有形固定資産減価償却率">
          <a:extLst>
            <a:ext uri="{FF2B5EF4-FFF2-40B4-BE49-F238E27FC236}">
              <a16:creationId xmlns:a16="http://schemas.microsoft.com/office/drawing/2014/main" id="{937F2526-3A14-45F8-ACDD-6D580A3F00E9}"/>
            </a:ext>
          </a:extLst>
        </xdr:cNvPr>
        <xdr:cNvSpPr txBox="1"/>
      </xdr:nvSpPr>
      <xdr:spPr>
        <a:xfrm>
          <a:off x="15266044" y="1073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104792</xdr:rowOff>
    </xdr:from>
    <xdr:ext cx="405111" cy="259045"/>
    <xdr:sp macro="" textlink="">
      <xdr:nvSpPr>
        <xdr:cNvPr id="565" name="n_2mainValue【学校施設】&#10;有形固定資産減価償却率">
          <a:extLst>
            <a:ext uri="{FF2B5EF4-FFF2-40B4-BE49-F238E27FC236}">
              <a16:creationId xmlns:a16="http://schemas.microsoft.com/office/drawing/2014/main" id="{C23210B2-1E95-4302-A899-C7920CF8C492}"/>
            </a:ext>
          </a:extLst>
        </xdr:cNvPr>
        <xdr:cNvSpPr txBox="1"/>
      </xdr:nvSpPr>
      <xdr:spPr>
        <a:xfrm>
          <a:off x="14389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62882</xdr:rowOff>
    </xdr:from>
    <xdr:ext cx="405111" cy="259045"/>
    <xdr:sp macro="" textlink="">
      <xdr:nvSpPr>
        <xdr:cNvPr id="566" name="n_3mainValue【学校施設】&#10;有形固定資産減価償却率">
          <a:extLst>
            <a:ext uri="{FF2B5EF4-FFF2-40B4-BE49-F238E27FC236}">
              <a16:creationId xmlns:a16="http://schemas.microsoft.com/office/drawing/2014/main" id="{B74182DC-71D6-40CE-AB1D-D82BD9D607D4}"/>
            </a:ext>
          </a:extLst>
        </xdr:cNvPr>
        <xdr:cNvSpPr txBox="1"/>
      </xdr:nvSpPr>
      <xdr:spPr>
        <a:xfrm>
          <a:off x="13500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120032</xdr:rowOff>
    </xdr:from>
    <xdr:ext cx="405111" cy="259045"/>
    <xdr:sp macro="" textlink="">
      <xdr:nvSpPr>
        <xdr:cNvPr id="567" name="n_4mainValue【学校施設】&#10;有形固定資産減価償却率">
          <a:extLst>
            <a:ext uri="{FF2B5EF4-FFF2-40B4-BE49-F238E27FC236}">
              <a16:creationId xmlns:a16="http://schemas.microsoft.com/office/drawing/2014/main" id="{C612442A-C22E-4FFC-90D9-EECD5A28D4F5}"/>
            </a:ext>
          </a:extLst>
        </xdr:cNvPr>
        <xdr:cNvSpPr txBox="1"/>
      </xdr:nvSpPr>
      <xdr:spPr>
        <a:xfrm>
          <a:off x="12611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4BC22E4A-1AED-476A-92D0-EEE6969146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55C560C0-84A7-432C-83BC-8EF7D069170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E891199B-FBB3-491E-9C9B-02356B47452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7A8B3A82-C5C9-4852-BE14-0916EBAB38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4C7786E2-17BD-4422-A097-57495A85CA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F1BD6B-EBE7-482D-B92E-EDD94DE9B4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40AA8DF-82EB-4344-B4A9-1D8555D7067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5C7A0E6B-2AD6-4422-9D20-2418DD35603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FABC7E11-A8FC-42F9-BA04-99ED71F9F17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5A4E938D-47F8-408C-9AD5-44E2A2320C3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CB57542F-385F-4558-916C-F4935B2D8FF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15099F17-416C-46FC-A03F-FE2EF07AF8C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44BB3BB0-955A-407B-8C63-38E13C0626E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5C06A5DC-BA27-449E-BADA-CB992848A6E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95954989-46FD-4F69-A66B-6629923B597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35AD509A-4FA6-41FC-BCE5-A848F20ECAF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862F9EAD-2C4C-4FB5-B710-BF1E6A27827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C41947F2-2F4B-448A-AD61-BB90FDBEBE3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280AF9BB-21E8-4216-B45E-DD4EE58FF10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13DBFBB-017B-4E0B-8F0D-EB1EEC07DE4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6E85FD99-BC32-4488-B499-7333CF1F3EA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6F5B5C76-EB13-4A0D-8234-DAF4CCB1FF5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33B02E59-9974-4438-A521-4734FC5A7B2C}"/>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60844798-9B00-4710-AE72-232A4C4BBAA7}"/>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3C72E245-23F5-4694-B1C1-8A55C22F8F25}"/>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55861EEE-C254-4F96-BBCB-81A4F31522C2}"/>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3206A9F3-1FCE-4D79-B93E-C70AA85BA441}"/>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22E38F72-7B31-4019-8CAB-EDA1AA0E220C}"/>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5ABDCB9B-AF8E-49D7-BB4D-7C0C251CB4CE}"/>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B86FCBE6-5BEF-4A65-8C06-F96AF898F76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CB18BEB5-5D11-429D-B507-B9E2DAD37A8F}"/>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7DA0FE26-F053-414C-9368-90592A79478C}"/>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CD4D28CA-DA36-4752-86E4-A370ED577E17}"/>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B32F2173-4404-4EE0-B9C6-0EA1040D6A0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39995C3-B880-4CB5-9672-66F31291B33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1F4983B-8E25-46EA-9C0C-33934660016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43B5390-B7F7-46A1-9AC6-14FDBBB38BA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1A43446-F4AB-46AD-9171-CF287FE2CB0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46127</xdr:rowOff>
    </xdr:from>
    <xdr:to>
      <xdr:col>116</xdr:col>
      <xdr:colOff>114300</xdr:colOff>
      <xdr:row>63</xdr:row>
      <xdr:rowOff>147727</xdr:rowOff>
    </xdr:to>
    <xdr:sp macro="" textlink="">
      <xdr:nvSpPr>
        <xdr:cNvPr id="606" name="楕円 605">
          <a:extLst>
            <a:ext uri="{FF2B5EF4-FFF2-40B4-BE49-F238E27FC236}">
              <a16:creationId xmlns:a16="http://schemas.microsoft.com/office/drawing/2014/main" id="{4FB74F02-0B3F-4E9E-A94C-D1BF438FF279}"/>
            </a:ext>
          </a:extLst>
        </xdr:cNvPr>
        <xdr:cNvSpPr/>
      </xdr:nvSpPr>
      <xdr:spPr>
        <a:xfrm>
          <a:off x="22110700" y="10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24554</xdr:rowOff>
    </xdr:from>
    <xdr:ext cx="469744" cy="259045"/>
    <xdr:sp macro="" textlink="">
      <xdr:nvSpPr>
        <xdr:cNvPr id="607" name="【学校施設】&#10;一人当たり面積該当値テキスト">
          <a:extLst>
            <a:ext uri="{FF2B5EF4-FFF2-40B4-BE49-F238E27FC236}">
              <a16:creationId xmlns:a16="http://schemas.microsoft.com/office/drawing/2014/main" id="{51688968-B6B3-477A-81ED-D6AAC0F9753C}"/>
            </a:ext>
          </a:extLst>
        </xdr:cNvPr>
        <xdr:cNvSpPr txBox="1"/>
      </xdr:nvSpPr>
      <xdr:spPr>
        <a:xfrm>
          <a:off x="22199600" y="10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61214</xdr:rowOff>
    </xdr:from>
    <xdr:to>
      <xdr:col>112</xdr:col>
      <xdr:colOff>38100</xdr:colOff>
      <xdr:row>63</xdr:row>
      <xdr:rowOff>162814</xdr:rowOff>
    </xdr:to>
    <xdr:sp macro="" textlink="">
      <xdr:nvSpPr>
        <xdr:cNvPr id="608" name="楕円 607">
          <a:extLst>
            <a:ext uri="{FF2B5EF4-FFF2-40B4-BE49-F238E27FC236}">
              <a16:creationId xmlns:a16="http://schemas.microsoft.com/office/drawing/2014/main" id="{D0FB0F83-1113-40EC-BF68-D51CE173E06E}"/>
            </a:ext>
          </a:extLst>
        </xdr:cNvPr>
        <xdr:cNvSpPr/>
      </xdr:nvSpPr>
      <xdr:spPr>
        <a:xfrm>
          <a:off x="21272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96927</xdr:rowOff>
    </xdr:from>
    <xdr:to>
      <xdr:col>116</xdr:col>
      <xdr:colOff>63500</xdr:colOff>
      <xdr:row>63</xdr:row>
      <xdr:rowOff>112014</xdr:rowOff>
    </xdr:to>
    <xdr:cxnSp macro="">
      <xdr:nvCxnSpPr>
        <xdr:cNvPr id="609" name="直線コネクタ 608">
          <a:extLst>
            <a:ext uri="{FF2B5EF4-FFF2-40B4-BE49-F238E27FC236}">
              <a16:creationId xmlns:a16="http://schemas.microsoft.com/office/drawing/2014/main" id="{F7B0418B-3B62-443C-A6E6-AB17E803CC28}"/>
            </a:ext>
          </a:extLst>
        </xdr:cNvPr>
        <xdr:cNvCxnSpPr/>
      </xdr:nvCxnSpPr>
      <xdr:spPr>
        <a:xfrm flipV="1">
          <a:off x="21323300" y="10898277"/>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63957</xdr:rowOff>
    </xdr:from>
    <xdr:to>
      <xdr:col>107</xdr:col>
      <xdr:colOff>101600</xdr:colOff>
      <xdr:row>63</xdr:row>
      <xdr:rowOff>165557</xdr:rowOff>
    </xdr:to>
    <xdr:sp macro="" textlink="">
      <xdr:nvSpPr>
        <xdr:cNvPr id="610" name="楕円 609">
          <a:extLst>
            <a:ext uri="{FF2B5EF4-FFF2-40B4-BE49-F238E27FC236}">
              <a16:creationId xmlns:a16="http://schemas.microsoft.com/office/drawing/2014/main" id="{50878431-A933-4A33-8363-6EE3A182FE5A}"/>
            </a:ext>
          </a:extLst>
        </xdr:cNvPr>
        <xdr:cNvSpPr/>
      </xdr:nvSpPr>
      <xdr:spPr>
        <a:xfrm>
          <a:off x="20383500" y="108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112014</xdr:rowOff>
    </xdr:from>
    <xdr:to>
      <xdr:col>111</xdr:col>
      <xdr:colOff>177800</xdr:colOff>
      <xdr:row>63</xdr:row>
      <xdr:rowOff>114757</xdr:rowOff>
    </xdr:to>
    <xdr:cxnSp macro="">
      <xdr:nvCxnSpPr>
        <xdr:cNvPr id="611" name="直線コネクタ 610">
          <a:extLst>
            <a:ext uri="{FF2B5EF4-FFF2-40B4-BE49-F238E27FC236}">
              <a16:creationId xmlns:a16="http://schemas.microsoft.com/office/drawing/2014/main" id="{D1EA4477-259F-49C6-8ACD-2ED00EF85119}"/>
            </a:ext>
          </a:extLst>
        </xdr:cNvPr>
        <xdr:cNvCxnSpPr/>
      </xdr:nvCxnSpPr>
      <xdr:spPr>
        <a:xfrm flipV="1">
          <a:off x="20434300" y="1091336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612" name="楕円 611">
          <a:extLst>
            <a:ext uri="{FF2B5EF4-FFF2-40B4-BE49-F238E27FC236}">
              <a16:creationId xmlns:a16="http://schemas.microsoft.com/office/drawing/2014/main" id="{1F1F4A7E-8242-4665-B4D3-F8053605C47B}"/>
            </a:ext>
          </a:extLst>
        </xdr:cNvPr>
        <xdr:cNvSpPr/>
      </xdr:nvSpPr>
      <xdr:spPr>
        <a:xfrm>
          <a:off x="19494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114300</xdr:rowOff>
    </xdr:from>
    <xdr:to>
      <xdr:col>107</xdr:col>
      <xdr:colOff>50800</xdr:colOff>
      <xdr:row>63</xdr:row>
      <xdr:rowOff>114757</xdr:rowOff>
    </xdr:to>
    <xdr:cxnSp macro="">
      <xdr:nvCxnSpPr>
        <xdr:cNvPr id="613" name="直線コネクタ 612">
          <a:extLst>
            <a:ext uri="{FF2B5EF4-FFF2-40B4-BE49-F238E27FC236}">
              <a16:creationId xmlns:a16="http://schemas.microsoft.com/office/drawing/2014/main" id="{85D52679-2527-4B6B-B6E7-BDA01C040AB2}"/>
            </a:ext>
          </a:extLst>
        </xdr:cNvPr>
        <xdr:cNvCxnSpPr/>
      </xdr:nvCxnSpPr>
      <xdr:spPr>
        <a:xfrm>
          <a:off x="19545300" y="1091565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71272</xdr:rowOff>
    </xdr:from>
    <xdr:to>
      <xdr:col>98</xdr:col>
      <xdr:colOff>38100</xdr:colOff>
      <xdr:row>64</xdr:row>
      <xdr:rowOff>1422</xdr:rowOff>
    </xdr:to>
    <xdr:sp macro="" textlink="">
      <xdr:nvSpPr>
        <xdr:cNvPr id="614" name="楕円 613">
          <a:extLst>
            <a:ext uri="{FF2B5EF4-FFF2-40B4-BE49-F238E27FC236}">
              <a16:creationId xmlns:a16="http://schemas.microsoft.com/office/drawing/2014/main" id="{63E16D11-CB2E-40E9-BDFB-E0B31D5FB0CA}"/>
            </a:ext>
          </a:extLst>
        </xdr:cNvPr>
        <xdr:cNvSpPr/>
      </xdr:nvSpPr>
      <xdr:spPr>
        <a:xfrm>
          <a:off x="18605500" y="10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122072</xdr:rowOff>
    </xdr:to>
    <xdr:cxnSp macro="">
      <xdr:nvCxnSpPr>
        <xdr:cNvPr id="615" name="直線コネクタ 614">
          <a:extLst>
            <a:ext uri="{FF2B5EF4-FFF2-40B4-BE49-F238E27FC236}">
              <a16:creationId xmlns:a16="http://schemas.microsoft.com/office/drawing/2014/main" id="{9FB02473-D5F8-43DF-8D80-4D2F6237C7F5}"/>
            </a:ext>
          </a:extLst>
        </xdr:cNvPr>
        <xdr:cNvCxnSpPr/>
      </xdr:nvCxnSpPr>
      <xdr:spPr>
        <a:xfrm flipV="1">
          <a:off x="18656300" y="10915650"/>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7DD91B9B-3CA8-4983-BAFF-48BAF9F45B83}"/>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5D6353B0-A015-4F10-B52B-C46009F289AA}"/>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5743442F-885A-4BD4-B32A-D7E9FB67A35D}"/>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F9369905-233E-47DA-95CB-E255072BD20C}"/>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153941</xdr:rowOff>
    </xdr:from>
    <xdr:ext cx="469744" cy="259045"/>
    <xdr:sp macro="" textlink="">
      <xdr:nvSpPr>
        <xdr:cNvPr id="620" name="n_1mainValue【学校施設】&#10;一人当たり面積">
          <a:extLst>
            <a:ext uri="{FF2B5EF4-FFF2-40B4-BE49-F238E27FC236}">
              <a16:creationId xmlns:a16="http://schemas.microsoft.com/office/drawing/2014/main" id="{3EA1B8CC-28E7-4A9F-822B-AD4AE019A7C0}"/>
            </a:ext>
          </a:extLst>
        </xdr:cNvPr>
        <xdr:cNvSpPr txBox="1"/>
      </xdr:nvSpPr>
      <xdr:spPr>
        <a:xfrm>
          <a:off x="21075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156684</xdr:rowOff>
    </xdr:from>
    <xdr:ext cx="469744" cy="259045"/>
    <xdr:sp macro="" textlink="">
      <xdr:nvSpPr>
        <xdr:cNvPr id="621" name="n_2mainValue【学校施設】&#10;一人当たり面積">
          <a:extLst>
            <a:ext uri="{FF2B5EF4-FFF2-40B4-BE49-F238E27FC236}">
              <a16:creationId xmlns:a16="http://schemas.microsoft.com/office/drawing/2014/main" id="{80941BF7-2167-4868-BD02-5E4987B9D6C4}"/>
            </a:ext>
          </a:extLst>
        </xdr:cNvPr>
        <xdr:cNvSpPr txBox="1"/>
      </xdr:nvSpPr>
      <xdr:spPr>
        <a:xfrm>
          <a:off x="20199427" y="1095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622" name="n_3mainValue【学校施設】&#10;一人当たり面積">
          <a:extLst>
            <a:ext uri="{FF2B5EF4-FFF2-40B4-BE49-F238E27FC236}">
              <a16:creationId xmlns:a16="http://schemas.microsoft.com/office/drawing/2014/main" id="{1B0D17D0-3715-4B97-A624-9F17B167BFEA}"/>
            </a:ext>
          </a:extLst>
        </xdr:cNvPr>
        <xdr:cNvSpPr txBox="1"/>
      </xdr:nvSpPr>
      <xdr:spPr>
        <a:xfrm>
          <a:off x="19310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163999</xdr:rowOff>
    </xdr:from>
    <xdr:ext cx="469744" cy="259045"/>
    <xdr:sp macro="" textlink="">
      <xdr:nvSpPr>
        <xdr:cNvPr id="623" name="n_4mainValue【学校施設】&#10;一人当たり面積">
          <a:extLst>
            <a:ext uri="{FF2B5EF4-FFF2-40B4-BE49-F238E27FC236}">
              <a16:creationId xmlns:a16="http://schemas.microsoft.com/office/drawing/2014/main" id="{22A6198D-D49A-4B13-A6F8-446C87F08BAD}"/>
            </a:ext>
          </a:extLst>
        </xdr:cNvPr>
        <xdr:cNvSpPr txBox="1"/>
      </xdr:nvSpPr>
      <xdr:spPr>
        <a:xfrm>
          <a:off x="18421427" y="1096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4F6512AD-ED50-4787-ABF8-1E88133FD1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3294717-2D25-40FC-B9B9-5C1B4EDC49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9D2D45F3-86B2-463D-BDEB-644AF9DEFB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EAB733F1-A67D-4A75-A9B3-B061980272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A077C259-3BC0-4EE0-9D2E-6DB5E1AD44A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5E8E48AB-D2B4-4EA1-A6BE-5BE23E0F1FA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10C99DA9-B159-42CD-921F-871B4264CED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6C40AE1A-2B79-4052-9163-164A4C69F10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87CC55CD-465D-4BFA-B2C3-49C6A7799A2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E4320926-C068-4293-B3D8-381D0EF9766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EF78249B-0991-474F-9D87-F09946FB6E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27A61CFD-35D4-4584-A6BC-025A948386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A15A9BFF-9926-433A-971D-FA9FC61B364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5D7F8F06-DD78-4944-A0F2-725D043BAC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37D4F3F8-0B0E-40E7-9924-42EAC8FA399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311099BB-F16D-418E-8FB8-076E02E830E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80DB7101-4A46-429A-A599-2488719293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A6D0F765-954F-4783-BC9E-50EBCBDC20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E0CD98C8-4FC9-4BF6-AFE6-4737D093F91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43AA7C6B-A0D7-47A6-B51E-AA1EE226171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D82ADA88-C726-4BAB-B464-6E42FD6FB22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2B98634A-5D53-4AFF-8C84-474B6B34274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C73BBAA1-064D-4B1A-A280-D08CA78D71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232761B9-2F3A-46AE-B0BF-36DFDD2C1E8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362F4406-84F9-479F-BE98-4183A8CCC8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D5BEA39-1942-4298-95F7-E5A43421F9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B709D827-008E-4887-B955-4800EC4861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5392274D-799F-4D6B-963A-F37C96FF0AC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0B8CAFED-43F9-44B3-9DCA-27341266113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B67E7CF1-134D-4979-B596-CFC739AB9B8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1BD6902D-3456-48E4-BB13-BEAD49E653E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E05044CA-CC21-4275-9452-96AC64C31B1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1A3C638A-0172-49E2-8529-F9FC6DCD21F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49B8C271-82B1-4246-8518-F018E0E76B6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F5B5C608-9D15-4355-A5F3-BB4A4A19F8C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31C4F624-B286-44E3-8545-DFBC009090E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7F574CE6-B390-4BE7-90A6-36619E36443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EE4BF98A-AC06-48EA-AD5C-FE3BFAE057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CF679E95-4386-4743-981C-7DA5DA9F0E4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299EBB9F-B8C6-4AEC-A9DA-4D65AE8B704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1919E670-1EDF-4ED9-93FB-CE34AB7B9163}"/>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50D433E8-25B9-4D34-BA53-7AF3BA86F9D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39D6684D-A68B-4B19-B029-18AB4FECC60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7" name="【公民館】&#10;有形固定資産減価償却率最大値テキスト">
          <a:extLst>
            <a:ext uri="{FF2B5EF4-FFF2-40B4-BE49-F238E27FC236}">
              <a16:creationId xmlns:a16="http://schemas.microsoft.com/office/drawing/2014/main" id="{2C205C68-31D1-4A00-B227-43BEE80AA9AA}"/>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8" name="直線コネクタ 667">
          <a:extLst>
            <a:ext uri="{FF2B5EF4-FFF2-40B4-BE49-F238E27FC236}">
              <a16:creationId xmlns:a16="http://schemas.microsoft.com/office/drawing/2014/main" id="{B71121D8-DD6C-4705-A5B9-522D5C7EADFB}"/>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69" name="【公民館】&#10;有形固定資産減価償却率平均値テキスト">
          <a:extLst>
            <a:ext uri="{FF2B5EF4-FFF2-40B4-BE49-F238E27FC236}">
              <a16:creationId xmlns:a16="http://schemas.microsoft.com/office/drawing/2014/main" id="{DD18B3C6-ECB1-46A4-AD5F-BC472668363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0" name="フローチャート: 判断 669">
          <a:extLst>
            <a:ext uri="{FF2B5EF4-FFF2-40B4-BE49-F238E27FC236}">
              <a16:creationId xmlns:a16="http://schemas.microsoft.com/office/drawing/2014/main" id="{C009D8EE-03CA-4562-A500-4DFB0652F70F}"/>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1" name="フローチャート: 判断 670">
          <a:extLst>
            <a:ext uri="{FF2B5EF4-FFF2-40B4-BE49-F238E27FC236}">
              <a16:creationId xmlns:a16="http://schemas.microsoft.com/office/drawing/2014/main" id="{23ED52A8-C5B2-4D51-BE41-01F77A9AC831}"/>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2" name="フローチャート: 判断 671">
          <a:extLst>
            <a:ext uri="{FF2B5EF4-FFF2-40B4-BE49-F238E27FC236}">
              <a16:creationId xmlns:a16="http://schemas.microsoft.com/office/drawing/2014/main" id="{A593460A-1762-46F3-9D02-5D763A3EF4A5}"/>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3" name="フローチャート: 判断 672">
          <a:extLst>
            <a:ext uri="{FF2B5EF4-FFF2-40B4-BE49-F238E27FC236}">
              <a16:creationId xmlns:a16="http://schemas.microsoft.com/office/drawing/2014/main" id="{E7ED26CD-044F-4BE8-971E-3F2AB549F0A8}"/>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4" name="フローチャート: 判断 673">
          <a:extLst>
            <a:ext uri="{FF2B5EF4-FFF2-40B4-BE49-F238E27FC236}">
              <a16:creationId xmlns:a16="http://schemas.microsoft.com/office/drawing/2014/main" id="{2E597011-11BC-4BEC-9724-180DF98503BD}"/>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D1CEE64-436D-4D41-B56F-0DBE1CE194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AC070E0-BE2C-48B4-9C7F-9D7CF8732D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DFA2C36-F429-4699-856D-5A88CC1B42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BD21DD4-8BDB-40E6-8750-EE0BEC0A51A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ADBB864-2288-45CC-8FC8-D7AD850F41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50164</xdr:rowOff>
    </xdr:from>
    <xdr:to>
      <xdr:col>85</xdr:col>
      <xdr:colOff>177800</xdr:colOff>
      <xdr:row>107</xdr:row>
      <xdr:rowOff>151764</xdr:rowOff>
    </xdr:to>
    <xdr:sp macro="" textlink="">
      <xdr:nvSpPr>
        <xdr:cNvPr id="680" name="楕円 679">
          <a:extLst>
            <a:ext uri="{FF2B5EF4-FFF2-40B4-BE49-F238E27FC236}">
              <a16:creationId xmlns:a16="http://schemas.microsoft.com/office/drawing/2014/main" id="{1577ABF5-0CC6-49A9-96B5-C4C0E48E637F}"/>
            </a:ext>
          </a:extLst>
        </xdr:cNvPr>
        <xdr:cNvSpPr/>
      </xdr:nvSpPr>
      <xdr:spPr>
        <a:xfrm>
          <a:off x="162687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28591</xdr:rowOff>
    </xdr:from>
    <xdr:ext cx="405111" cy="259045"/>
    <xdr:sp macro="" textlink="">
      <xdr:nvSpPr>
        <xdr:cNvPr id="681" name="【公民館】&#10;有形固定資産減価償却率該当値テキスト">
          <a:extLst>
            <a:ext uri="{FF2B5EF4-FFF2-40B4-BE49-F238E27FC236}">
              <a16:creationId xmlns:a16="http://schemas.microsoft.com/office/drawing/2014/main" id="{E30ACF46-7EE9-4FA9-BBE2-3D36FAC3B807}"/>
            </a:ext>
          </a:extLst>
        </xdr:cNvPr>
        <xdr:cNvSpPr txBox="1"/>
      </xdr:nvSpPr>
      <xdr:spPr>
        <a:xfrm>
          <a:off x="16357600"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12064</xdr:rowOff>
    </xdr:from>
    <xdr:to>
      <xdr:col>81</xdr:col>
      <xdr:colOff>101600</xdr:colOff>
      <xdr:row>107</xdr:row>
      <xdr:rowOff>113664</xdr:rowOff>
    </xdr:to>
    <xdr:sp macro="" textlink="">
      <xdr:nvSpPr>
        <xdr:cNvPr id="682" name="楕円 681">
          <a:extLst>
            <a:ext uri="{FF2B5EF4-FFF2-40B4-BE49-F238E27FC236}">
              <a16:creationId xmlns:a16="http://schemas.microsoft.com/office/drawing/2014/main" id="{5CCCFEFF-E4F5-447C-8C57-CE17317BC87D}"/>
            </a:ext>
          </a:extLst>
        </xdr:cNvPr>
        <xdr:cNvSpPr/>
      </xdr:nvSpPr>
      <xdr:spPr>
        <a:xfrm>
          <a:off x="15430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62864</xdr:rowOff>
    </xdr:from>
    <xdr:to>
      <xdr:col>85</xdr:col>
      <xdr:colOff>127000</xdr:colOff>
      <xdr:row>107</xdr:row>
      <xdr:rowOff>100964</xdr:rowOff>
    </xdr:to>
    <xdr:cxnSp macro="">
      <xdr:nvCxnSpPr>
        <xdr:cNvPr id="683" name="直線コネクタ 682">
          <a:extLst>
            <a:ext uri="{FF2B5EF4-FFF2-40B4-BE49-F238E27FC236}">
              <a16:creationId xmlns:a16="http://schemas.microsoft.com/office/drawing/2014/main" id="{05F979B4-65F7-45CF-B610-18916BAAB7A3}"/>
            </a:ext>
          </a:extLst>
        </xdr:cNvPr>
        <xdr:cNvCxnSpPr/>
      </xdr:nvCxnSpPr>
      <xdr:spPr>
        <a:xfrm>
          <a:off x="15481300" y="184080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145414</xdr:rowOff>
    </xdr:from>
    <xdr:to>
      <xdr:col>76</xdr:col>
      <xdr:colOff>165100</xdr:colOff>
      <xdr:row>107</xdr:row>
      <xdr:rowOff>75564</xdr:rowOff>
    </xdr:to>
    <xdr:sp macro="" textlink="">
      <xdr:nvSpPr>
        <xdr:cNvPr id="684" name="楕円 683">
          <a:extLst>
            <a:ext uri="{FF2B5EF4-FFF2-40B4-BE49-F238E27FC236}">
              <a16:creationId xmlns:a16="http://schemas.microsoft.com/office/drawing/2014/main" id="{D6CB3CA8-D425-4513-99C8-EDE4A849B47A}"/>
            </a:ext>
          </a:extLst>
        </xdr:cNvPr>
        <xdr:cNvSpPr/>
      </xdr:nvSpPr>
      <xdr:spPr>
        <a:xfrm>
          <a:off x="14541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24764</xdr:rowOff>
    </xdr:from>
    <xdr:to>
      <xdr:col>81</xdr:col>
      <xdr:colOff>50800</xdr:colOff>
      <xdr:row>107</xdr:row>
      <xdr:rowOff>62864</xdr:rowOff>
    </xdr:to>
    <xdr:cxnSp macro="">
      <xdr:nvCxnSpPr>
        <xdr:cNvPr id="685" name="直線コネクタ 684">
          <a:extLst>
            <a:ext uri="{FF2B5EF4-FFF2-40B4-BE49-F238E27FC236}">
              <a16:creationId xmlns:a16="http://schemas.microsoft.com/office/drawing/2014/main" id="{072D4E5D-3B1C-4DE8-820A-4A8B565AE2D4}"/>
            </a:ext>
          </a:extLst>
        </xdr:cNvPr>
        <xdr:cNvCxnSpPr/>
      </xdr:nvCxnSpPr>
      <xdr:spPr>
        <a:xfrm>
          <a:off x="14592300" y="183699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107314</xdr:rowOff>
    </xdr:from>
    <xdr:to>
      <xdr:col>72</xdr:col>
      <xdr:colOff>38100</xdr:colOff>
      <xdr:row>107</xdr:row>
      <xdr:rowOff>37464</xdr:rowOff>
    </xdr:to>
    <xdr:sp macro="" textlink="">
      <xdr:nvSpPr>
        <xdr:cNvPr id="686" name="楕円 685">
          <a:extLst>
            <a:ext uri="{FF2B5EF4-FFF2-40B4-BE49-F238E27FC236}">
              <a16:creationId xmlns:a16="http://schemas.microsoft.com/office/drawing/2014/main" id="{48075BF0-8CFC-4C88-A199-CE30F7B3D37E}"/>
            </a:ext>
          </a:extLst>
        </xdr:cNvPr>
        <xdr:cNvSpPr/>
      </xdr:nvSpPr>
      <xdr:spPr>
        <a:xfrm>
          <a:off x="13652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158114</xdr:rowOff>
    </xdr:from>
    <xdr:to>
      <xdr:col>76</xdr:col>
      <xdr:colOff>114300</xdr:colOff>
      <xdr:row>107</xdr:row>
      <xdr:rowOff>24764</xdr:rowOff>
    </xdr:to>
    <xdr:cxnSp macro="">
      <xdr:nvCxnSpPr>
        <xdr:cNvPr id="687" name="直線コネクタ 686">
          <a:extLst>
            <a:ext uri="{FF2B5EF4-FFF2-40B4-BE49-F238E27FC236}">
              <a16:creationId xmlns:a16="http://schemas.microsoft.com/office/drawing/2014/main" id="{C5B6A625-4495-4D56-8005-277C48C9B4C1}"/>
            </a:ext>
          </a:extLst>
        </xdr:cNvPr>
        <xdr:cNvCxnSpPr/>
      </xdr:nvCxnSpPr>
      <xdr:spPr>
        <a:xfrm>
          <a:off x="13703300" y="183318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69214</xdr:rowOff>
    </xdr:from>
    <xdr:to>
      <xdr:col>67</xdr:col>
      <xdr:colOff>101600</xdr:colOff>
      <xdr:row>106</xdr:row>
      <xdr:rowOff>170814</xdr:rowOff>
    </xdr:to>
    <xdr:sp macro="" textlink="">
      <xdr:nvSpPr>
        <xdr:cNvPr id="688" name="楕円 687">
          <a:extLst>
            <a:ext uri="{FF2B5EF4-FFF2-40B4-BE49-F238E27FC236}">
              <a16:creationId xmlns:a16="http://schemas.microsoft.com/office/drawing/2014/main" id="{094BF23E-414A-4C8D-989A-2C5DC62A0A96}"/>
            </a:ext>
          </a:extLst>
        </xdr:cNvPr>
        <xdr:cNvSpPr/>
      </xdr:nvSpPr>
      <xdr:spPr>
        <a:xfrm>
          <a:off x="12763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120014</xdr:rowOff>
    </xdr:from>
    <xdr:to>
      <xdr:col>71</xdr:col>
      <xdr:colOff>177800</xdr:colOff>
      <xdr:row>106</xdr:row>
      <xdr:rowOff>158114</xdr:rowOff>
    </xdr:to>
    <xdr:cxnSp macro="">
      <xdr:nvCxnSpPr>
        <xdr:cNvPr id="689" name="直線コネクタ 688">
          <a:extLst>
            <a:ext uri="{FF2B5EF4-FFF2-40B4-BE49-F238E27FC236}">
              <a16:creationId xmlns:a16="http://schemas.microsoft.com/office/drawing/2014/main" id="{8E88A605-4FDA-413B-86DB-A11B0EFF3D4F}"/>
            </a:ext>
          </a:extLst>
        </xdr:cNvPr>
        <xdr:cNvCxnSpPr/>
      </xdr:nvCxnSpPr>
      <xdr:spPr>
        <a:xfrm>
          <a:off x="12814300" y="18293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0" name="n_1aveValue【公民館】&#10;有形固定資産減価償却率">
          <a:extLst>
            <a:ext uri="{FF2B5EF4-FFF2-40B4-BE49-F238E27FC236}">
              <a16:creationId xmlns:a16="http://schemas.microsoft.com/office/drawing/2014/main" id="{0A703F91-0AA3-4C01-AB6B-C05B8AA31FAD}"/>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1" name="n_2aveValue【公民館】&#10;有形固定資産減価償却率">
          <a:extLst>
            <a:ext uri="{FF2B5EF4-FFF2-40B4-BE49-F238E27FC236}">
              <a16:creationId xmlns:a16="http://schemas.microsoft.com/office/drawing/2014/main" id="{A85E7DDF-7DB5-439B-AA29-CA2BD90FD76D}"/>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2" name="n_3aveValue【公民館】&#10;有形固定資産減価償却率">
          <a:extLst>
            <a:ext uri="{FF2B5EF4-FFF2-40B4-BE49-F238E27FC236}">
              <a16:creationId xmlns:a16="http://schemas.microsoft.com/office/drawing/2014/main" id="{CECCC8CC-0908-40DB-918E-7C035B5BE173}"/>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93" name="n_4aveValue【公民館】&#10;有形固定資産減価償却率">
          <a:extLst>
            <a:ext uri="{FF2B5EF4-FFF2-40B4-BE49-F238E27FC236}">
              <a16:creationId xmlns:a16="http://schemas.microsoft.com/office/drawing/2014/main" id="{83779B53-7596-4D21-B43B-0EC2BDC74A36}"/>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104791</xdr:rowOff>
    </xdr:from>
    <xdr:ext cx="405111" cy="259045"/>
    <xdr:sp macro="" textlink="">
      <xdr:nvSpPr>
        <xdr:cNvPr id="694" name="n_1mainValue【公民館】&#10;有形固定資産減価償却率">
          <a:extLst>
            <a:ext uri="{FF2B5EF4-FFF2-40B4-BE49-F238E27FC236}">
              <a16:creationId xmlns:a16="http://schemas.microsoft.com/office/drawing/2014/main" id="{5B5ED083-10A4-45CC-BF58-D29305261B92}"/>
            </a:ext>
          </a:extLst>
        </xdr:cNvPr>
        <xdr:cNvSpPr txBox="1"/>
      </xdr:nvSpPr>
      <xdr:spPr>
        <a:xfrm>
          <a:off x="15266044" y="184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66691</xdr:rowOff>
    </xdr:from>
    <xdr:ext cx="405111" cy="259045"/>
    <xdr:sp macro="" textlink="">
      <xdr:nvSpPr>
        <xdr:cNvPr id="695" name="n_2mainValue【公民館】&#10;有形固定資産減価償却率">
          <a:extLst>
            <a:ext uri="{FF2B5EF4-FFF2-40B4-BE49-F238E27FC236}">
              <a16:creationId xmlns:a16="http://schemas.microsoft.com/office/drawing/2014/main" id="{36C793EC-4CEC-4A2D-B6A1-8FDD5B653B62}"/>
            </a:ext>
          </a:extLst>
        </xdr:cNvPr>
        <xdr:cNvSpPr txBox="1"/>
      </xdr:nvSpPr>
      <xdr:spPr>
        <a:xfrm>
          <a:off x="14389744" y="1841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28591</xdr:rowOff>
    </xdr:from>
    <xdr:ext cx="405111" cy="259045"/>
    <xdr:sp macro="" textlink="">
      <xdr:nvSpPr>
        <xdr:cNvPr id="696" name="n_3mainValue【公民館】&#10;有形固定資産減価償却率">
          <a:extLst>
            <a:ext uri="{FF2B5EF4-FFF2-40B4-BE49-F238E27FC236}">
              <a16:creationId xmlns:a16="http://schemas.microsoft.com/office/drawing/2014/main" id="{F398AEA9-81BD-4701-9580-68C9AE0A188D}"/>
            </a:ext>
          </a:extLst>
        </xdr:cNvPr>
        <xdr:cNvSpPr txBox="1"/>
      </xdr:nvSpPr>
      <xdr:spPr>
        <a:xfrm>
          <a:off x="13500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161941</xdr:rowOff>
    </xdr:from>
    <xdr:ext cx="405111" cy="259045"/>
    <xdr:sp macro="" textlink="">
      <xdr:nvSpPr>
        <xdr:cNvPr id="697" name="n_4mainValue【公民館】&#10;有形固定資産減価償却率">
          <a:extLst>
            <a:ext uri="{FF2B5EF4-FFF2-40B4-BE49-F238E27FC236}">
              <a16:creationId xmlns:a16="http://schemas.microsoft.com/office/drawing/2014/main" id="{052D3054-D437-42E7-BD76-02D0C5696768}"/>
            </a:ext>
          </a:extLst>
        </xdr:cNvPr>
        <xdr:cNvSpPr txBox="1"/>
      </xdr:nvSpPr>
      <xdr:spPr>
        <a:xfrm>
          <a:off x="12611744" y="1833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4228C3B0-FAEE-4A0D-A3DA-DEA98805CE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C16EDAA1-196F-4040-9516-CD5A4914541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7F323748-1A1D-406A-B925-F727DBDD0B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61DD2BDF-F108-4028-B6F3-D78DA17600D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F3904B9F-008F-4EF4-B2F3-C2B51C0B9DE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FD53136D-D248-4176-A5EE-0C0640936E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50F0646B-1D49-4E18-BF86-6AF95C83DE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834D07FA-705B-4F91-B1C1-AE61877AC57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D11B5399-FE27-49B2-8D08-20435004DDB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704E6E74-43B4-417F-A247-A4F4FE8C00B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380A5ADF-8A9F-4641-AF41-39E959E0551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AF5AC460-8EB6-42FA-9883-4FC92E43D0B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64741A8C-DE69-4978-B2AD-4E68E571635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D6B1EB2C-DFC1-4D85-9D62-A31FFF1899D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B426106A-E890-4680-B613-822C39FFFC6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E8A648CF-FE22-4AE2-B82B-4652AADB15E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27581D88-866A-4F98-99B0-DFA86199C0D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77FF578A-D47F-436B-AA2E-E021590A173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FB77C442-3A1B-45C6-AA2D-F8331E63D68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F1F504E1-3A7D-4811-A1DC-9FD0D2AA16D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E14F303C-F457-4E84-81E4-CE2689BD7F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19" name="直線コネクタ 718">
          <a:extLst>
            <a:ext uri="{FF2B5EF4-FFF2-40B4-BE49-F238E27FC236}">
              <a16:creationId xmlns:a16="http://schemas.microsoft.com/office/drawing/2014/main" id="{98989C32-CE49-4882-805D-71D23AE7A1D1}"/>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0" name="【公民館】&#10;一人当たり面積最小値テキスト">
          <a:extLst>
            <a:ext uri="{FF2B5EF4-FFF2-40B4-BE49-F238E27FC236}">
              <a16:creationId xmlns:a16="http://schemas.microsoft.com/office/drawing/2014/main" id="{1265A46B-E999-41B7-A960-DEE0D1D984CB}"/>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1" name="直線コネクタ 720">
          <a:extLst>
            <a:ext uri="{FF2B5EF4-FFF2-40B4-BE49-F238E27FC236}">
              <a16:creationId xmlns:a16="http://schemas.microsoft.com/office/drawing/2014/main" id="{E5F88A51-6DA9-4A21-AD35-BA4FA4776609}"/>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2" name="【公民館】&#10;一人当たり面積最大値テキスト">
          <a:extLst>
            <a:ext uri="{FF2B5EF4-FFF2-40B4-BE49-F238E27FC236}">
              <a16:creationId xmlns:a16="http://schemas.microsoft.com/office/drawing/2014/main" id="{03B59773-FD77-456B-820D-2DDD1816225D}"/>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3" name="直線コネクタ 722">
          <a:extLst>
            <a:ext uri="{FF2B5EF4-FFF2-40B4-BE49-F238E27FC236}">
              <a16:creationId xmlns:a16="http://schemas.microsoft.com/office/drawing/2014/main" id="{AE713B92-316B-4477-AFE7-0FA5711FD13B}"/>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4" name="【公民館】&#10;一人当たり面積平均値テキスト">
          <a:extLst>
            <a:ext uri="{FF2B5EF4-FFF2-40B4-BE49-F238E27FC236}">
              <a16:creationId xmlns:a16="http://schemas.microsoft.com/office/drawing/2014/main" id="{DDDC0239-085A-4A36-BBC1-02F919DC74B9}"/>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5" name="フローチャート: 判断 724">
          <a:extLst>
            <a:ext uri="{FF2B5EF4-FFF2-40B4-BE49-F238E27FC236}">
              <a16:creationId xmlns:a16="http://schemas.microsoft.com/office/drawing/2014/main" id="{46D1CAFC-009C-4142-A826-0D0408FA542D}"/>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6" name="フローチャート: 判断 725">
          <a:extLst>
            <a:ext uri="{FF2B5EF4-FFF2-40B4-BE49-F238E27FC236}">
              <a16:creationId xmlns:a16="http://schemas.microsoft.com/office/drawing/2014/main" id="{A039F074-C34F-45F8-89CD-76567DEB54A5}"/>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7" name="フローチャート: 判断 726">
          <a:extLst>
            <a:ext uri="{FF2B5EF4-FFF2-40B4-BE49-F238E27FC236}">
              <a16:creationId xmlns:a16="http://schemas.microsoft.com/office/drawing/2014/main" id="{59FDFF57-E53C-47F8-B278-EC2C84CDED2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8" name="フローチャート: 判断 727">
          <a:extLst>
            <a:ext uri="{FF2B5EF4-FFF2-40B4-BE49-F238E27FC236}">
              <a16:creationId xmlns:a16="http://schemas.microsoft.com/office/drawing/2014/main" id="{E1AA7451-7A98-4722-A3EF-2FB0FFB0F7DC}"/>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29" name="フローチャート: 判断 728">
          <a:extLst>
            <a:ext uri="{FF2B5EF4-FFF2-40B4-BE49-F238E27FC236}">
              <a16:creationId xmlns:a16="http://schemas.microsoft.com/office/drawing/2014/main" id="{DC80DF92-6561-4FF8-B213-CE91A5C1A69E}"/>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502989E6-807E-40F6-A801-FDD015C3A99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5D284BA-57D4-49E7-A35E-4FC69A5A40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7DF6C1A-DB38-42D4-888F-975853D1E2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D927DFB-18D2-481C-8299-E58EFDCC610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35E10F1-C08B-43E7-B305-A76AA25AD24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96265</xdr:rowOff>
    </xdr:from>
    <xdr:to>
      <xdr:col>116</xdr:col>
      <xdr:colOff>114300</xdr:colOff>
      <xdr:row>108</xdr:row>
      <xdr:rowOff>26415</xdr:rowOff>
    </xdr:to>
    <xdr:sp macro="" textlink="">
      <xdr:nvSpPr>
        <xdr:cNvPr id="735" name="楕円 734">
          <a:extLst>
            <a:ext uri="{FF2B5EF4-FFF2-40B4-BE49-F238E27FC236}">
              <a16:creationId xmlns:a16="http://schemas.microsoft.com/office/drawing/2014/main" id="{39532F02-EFA3-42E7-9C49-9D8A8C3191AA}"/>
            </a:ext>
          </a:extLst>
        </xdr:cNvPr>
        <xdr:cNvSpPr/>
      </xdr:nvSpPr>
      <xdr:spPr>
        <a:xfrm>
          <a:off x="221107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11192</xdr:rowOff>
    </xdr:from>
    <xdr:ext cx="469744" cy="259045"/>
    <xdr:sp macro="" textlink="">
      <xdr:nvSpPr>
        <xdr:cNvPr id="736" name="【公民館】&#10;一人当たり面積該当値テキスト">
          <a:extLst>
            <a:ext uri="{FF2B5EF4-FFF2-40B4-BE49-F238E27FC236}">
              <a16:creationId xmlns:a16="http://schemas.microsoft.com/office/drawing/2014/main" id="{05904DB9-5C4D-4A79-A544-DF4FF345277C}"/>
            </a:ext>
          </a:extLst>
        </xdr:cNvPr>
        <xdr:cNvSpPr txBox="1"/>
      </xdr:nvSpPr>
      <xdr:spPr>
        <a:xfrm>
          <a:off x="22199600" y="1835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96265</xdr:rowOff>
    </xdr:from>
    <xdr:to>
      <xdr:col>112</xdr:col>
      <xdr:colOff>38100</xdr:colOff>
      <xdr:row>108</xdr:row>
      <xdr:rowOff>26415</xdr:rowOff>
    </xdr:to>
    <xdr:sp macro="" textlink="">
      <xdr:nvSpPr>
        <xdr:cNvPr id="737" name="楕円 736">
          <a:extLst>
            <a:ext uri="{FF2B5EF4-FFF2-40B4-BE49-F238E27FC236}">
              <a16:creationId xmlns:a16="http://schemas.microsoft.com/office/drawing/2014/main" id="{9064FEA3-B771-4259-9FAE-8AA49D6BF147}"/>
            </a:ext>
          </a:extLst>
        </xdr:cNvPr>
        <xdr:cNvSpPr/>
      </xdr:nvSpPr>
      <xdr:spPr>
        <a:xfrm>
          <a:off x="21272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147065</xdr:rowOff>
    </xdr:from>
    <xdr:to>
      <xdr:col>116</xdr:col>
      <xdr:colOff>63500</xdr:colOff>
      <xdr:row>107</xdr:row>
      <xdr:rowOff>147065</xdr:rowOff>
    </xdr:to>
    <xdr:cxnSp macro="">
      <xdr:nvCxnSpPr>
        <xdr:cNvPr id="738" name="直線コネクタ 737">
          <a:extLst>
            <a:ext uri="{FF2B5EF4-FFF2-40B4-BE49-F238E27FC236}">
              <a16:creationId xmlns:a16="http://schemas.microsoft.com/office/drawing/2014/main" id="{E87301C2-271B-4BDD-910A-090B77DDDB74}"/>
            </a:ext>
          </a:extLst>
        </xdr:cNvPr>
        <xdr:cNvCxnSpPr/>
      </xdr:nvCxnSpPr>
      <xdr:spPr>
        <a:xfrm>
          <a:off x="21323300" y="18492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96265</xdr:rowOff>
    </xdr:from>
    <xdr:to>
      <xdr:col>107</xdr:col>
      <xdr:colOff>101600</xdr:colOff>
      <xdr:row>108</xdr:row>
      <xdr:rowOff>26415</xdr:rowOff>
    </xdr:to>
    <xdr:sp macro="" textlink="">
      <xdr:nvSpPr>
        <xdr:cNvPr id="739" name="楕円 738">
          <a:extLst>
            <a:ext uri="{FF2B5EF4-FFF2-40B4-BE49-F238E27FC236}">
              <a16:creationId xmlns:a16="http://schemas.microsoft.com/office/drawing/2014/main" id="{D93240DE-3A2A-4B03-ACAD-054D7A09D7B0}"/>
            </a:ext>
          </a:extLst>
        </xdr:cNvPr>
        <xdr:cNvSpPr/>
      </xdr:nvSpPr>
      <xdr:spPr>
        <a:xfrm>
          <a:off x="20383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147065</xdr:rowOff>
    </xdr:from>
    <xdr:to>
      <xdr:col>111</xdr:col>
      <xdr:colOff>177800</xdr:colOff>
      <xdr:row>107</xdr:row>
      <xdr:rowOff>147065</xdr:rowOff>
    </xdr:to>
    <xdr:cxnSp macro="">
      <xdr:nvCxnSpPr>
        <xdr:cNvPr id="740" name="直線コネクタ 739">
          <a:extLst>
            <a:ext uri="{FF2B5EF4-FFF2-40B4-BE49-F238E27FC236}">
              <a16:creationId xmlns:a16="http://schemas.microsoft.com/office/drawing/2014/main" id="{2C1E05B0-1429-4CC3-8B85-394ACC28C779}"/>
            </a:ext>
          </a:extLst>
        </xdr:cNvPr>
        <xdr:cNvCxnSpPr/>
      </xdr:nvCxnSpPr>
      <xdr:spPr>
        <a:xfrm>
          <a:off x="20434300" y="1849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96265</xdr:rowOff>
    </xdr:from>
    <xdr:to>
      <xdr:col>102</xdr:col>
      <xdr:colOff>165100</xdr:colOff>
      <xdr:row>108</xdr:row>
      <xdr:rowOff>26415</xdr:rowOff>
    </xdr:to>
    <xdr:sp macro="" textlink="">
      <xdr:nvSpPr>
        <xdr:cNvPr id="741" name="楕円 740">
          <a:extLst>
            <a:ext uri="{FF2B5EF4-FFF2-40B4-BE49-F238E27FC236}">
              <a16:creationId xmlns:a16="http://schemas.microsoft.com/office/drawing/2014/main" id="{620DFF80-EDDB-4996-9691-85128C63D545}"/>
            </a:ext>
          </a:extLst>
        </xdr:cNvPr>
        <xdr:cNvSpPr/>
      </xdr:nvSpPr>
      <xdr:spPr>
        <a:xfrm>
          <a:off x="19494500" y="18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147065</xdr:rowOff>
    </xdr:from>
    <xdr:to>
      <xdr:col>107</xdr:col>
      <xdr:colOff>50800</xdr:colOff>
      <xdr:row>107</xdr:row>
      <xdr:rowOff>147065</xdr:rowOff>
    </xdr:to>
    <xdr:cxnSp macro="">
      <xdr:nvCxnSpPr>
        <xdr:cNvPr id="742" name="直線コネクタ 741">
          <a:extLst>
            <a:ext uri="{FF2B5EF4-FFF2-40B4-BE49-F238E27FC236}">
              <a16:creationId xmlns:a16="http://schemas.microsoft.com/office/drawing/2014/main" id="{3D4FAA54-99C3-4B18-A0DF-3BEAE12551F4}"/>
            </a:ext>
          </a:extLst>
        </xdr:cNvPr>
        <xdr:cNvCxnSpPr/>
      </xdr:nvCxnSpPr>
      <xdr:spPr>
        <a:xfrm>
          <a:off x="19545300" y="184922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98552</xdr:rowOff>
    </xdr:from>
    <xdr:to>
      <xdr:col>98</xdr:col>
      <xdr:colOff>38100</xdr:colOff>
      <xdr:row>108</xdr:row>
      <xdr:rowOff>28702</xdr:rowOff>
    </xdr:to>
    <xdr:sp macro="" textlink="">
      <xdr:nvSpPr>
        <xdr:cNvPr id="743" name="楕円 742">
          <a:extLst>
            <a:ext uri="{FF2B5EF4-FFF2-40B4-BE49-F238E27FC236}">
              <a16:creationId xmlns:a16="http://schemas.microsoft.com/office/drawing/2014/main" id="{5F8C4EDC-A221-4244-8644-C73E4DFD96DB}"/>
            </a:ext>
          </a:extLst>
        </xdr:cNvPr>
        <xdr:cNvSpPr/>
      </xdr:nvSpPr>
      <xdr:spPr>
        <a:xfrm>
          <a:off x="18605500" y="184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147065</xdr:rowOff>
    </xdr:from>
    <xdr:to>
      <xdr:col>102</xdr:col>
      <xdr:colOff>114300</xdr:colOff>
      <xdr:row>107</xdr:row>
      <xdr:rowOff>149352</xdr:rowOff>
    </xdr:to>
    <xdr:cxnSp macro="">
      <xdr:nvCxnSpPr>
        <xdr:cNvPr id="744" name="直線コネクタ 743">
          <a:extLst>
            <a:ext uri="{FF2B5EF4-FFF2-40B4-BE49-F238E27FC236}">
              <a16:creationId xmlns:a16="http://schemas.microsoft.com/office/drawing/2014/main" id="{E853A583-23C1-422D-90BE-2AB22AF221C3}"/>
            </a:ext>
          </a:extLst>
        </xdr:cNvPr>
        <xdr:cNvCxnSpPr/>
      </xdr:nvCxnSpPr>
      <xdr:spPr>
        <a:xfrm flipV="1">
          <a:off x="18656300" y="184922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5" name="n_1aveValue【公民館】&#10;一人当たり面積">
          <a:extLst>
            <a:ext uri="{FF2B5EF4-FFF2-40B4-BE49-F238E27FC236}">
              <a16:creationId xmlns:a16="http://schemas.microsoft.com/office/drawing/2014/main" id="{C195D12A-723D-4FFD-8F27-CFC0349DC8EF}"/>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6" name="n_2aveValue【公民館】&#10;一人当たり面積">
          <a:extLst>
            <a:ext uri="{FF2B5EF4-FFF2-40B4-BE49-F238E27FC236}">
              <a16:creationId xmlns:a16="http://schemas.microsoft.com/office/drawing/2014/main" id="{0F823A2B-120D-445E-978E-3DE2D6E78FD5}"/>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7" name="n_3aveValue【公民館】&#10;一人当たり面積">
          <a:extLst>
            <a:ext uri="{FF2B5EF4-FFF2-40B4-BE49-F238E27FC236}">
              <a16:creationId xmlns:a16="http://schemas.microsoft.com/office/drawing/2014/main" id="{80828231-B2C0-4BD3-A009-35A8C988A6D0}"/>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8" name="n_4aveValue【公民館】&#10;一人当たり面積">
          <a:extLst>
            <a:ext uri="{FF2B5EF4-FFF2-40B4-BE49-F238E27FC236}">
              <a16:creationId xmlns:a16="http://schemas.microsoft.com/office/drawing/2014/main" id="{B0E66AFE-EE2A-48F0-B3E7-6B4C01B28F04}"/>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17542</xdr:rowOff>
    </xdr:from>
    <xdr:ext cx="469744" cy="259045"/>
    <xdr:sp macro="" textlink="">
      <xdr:nvSpPr>
        <xdr:cNvPr id="749" name="n_1mainValue【公民館】&#10;一人当たり面積">
          <a:extLst>
            <a:ext uri="{FF2B5EF4-FFF2-40B4-BE49-F238E27FC236}">
              <a16:creationId xmlns:a16="http://schemas.microsoft.com/office/drawing/2014/main" id="{C7AF0659-76DD-44C3-BD52-88F269D60733}"/>
            </a:ext>
          </a:extLst>
        </xdr:cNvPr>
        <xdr:cNvSpPr txBox="1"/>
      </xdr:nvSpPr>
      <xdr:spPr>
        <a:xfrm>
          <a:off x="210757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17542</xdr:rowOff>
    </xdr:from>
    <xdr:ext cx="469744" cy="259045"/>
    <xdr:sp macro="" textlink="">
      <xdr:nvSpPr>
        <xdr:cNvPr id="750" name="n_2mainValue【公民館】&#10;一人当たり面積">
          <a:extLst>
            <a:ext uri="{FF2B5EF4-FFF2-40B4-BE49-F238E27FC236}">
              <a16:creationId xmlns:a16="http://schemas.microsoft.com/office/drawing/2014/main" id="{3C5BD418-3C09-4D5D-A43E-DDBE94173423}"/>
            </a:ext>
          </a:extLst>
        </xdr:cNvPr>
        <xdr:cNvSpPr txBox="1"/>
      </xdr:nvSpPr>
      <xdr:spPr>
        <a:xfrm>
          <a:off x="201994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17542</xdr:rowOff>
    </xdr:from>
    <xdr:ext cx="469744" cy="259045"/>
    <xdr:sp macro="" textlink="">
      <xdr:nvSpPr>
        <xdr:cNvPr id="751" name="n_3mainValue【公民館】&#10;一人当たり面積">
          <a:extLst>
            <a:ext uri="{FF2B5EF4-FFF2-40B4-BE49-F238E27FC236}">
              <a16:creationId xmlns:a16="http://schemas.microsoft.com/office/drawing/2014/main" id="{B9E550A1-9A95-4662-8213-AC6BD114CEC9}"/>
            </a:ext>
          </a:extLst>
        </xdr:cNvPr>
        <xdr:cNvSpPr txBox="1"/>
      </xdr:nvSpPr>
      <xdr:spPr>
        <a:xfrm>
          <a:off x="19310427" y="1853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19829</xdr:rowOff>
    </xdr:from>
    <xdr:ext cx="469744" cy="259045"/>
    <xdr:sp macro="" textlink="">
      <xdr:nvSpPr>
        <xdr:cNvPr id="752" name="n_4mainValue【公民館】&#10;一人当たり面積">
          <a:extLst>
            <a:ext uri="{FF2B5EF4-FFF2-40B4-BE49-F238E27FC236}">
              <a16:creationId xmlns:a16="http://schemas.microsoft.com/office/drawing/2014/main" id="{2B9F631A-D65A-467F-B809-880C71D36F6E}"/>
            </a:ext>
          </a:extLst>
        </xdr:cNvPr>
        <xdr:cNvSpPr txBox="1"/>
      </xdr:nvSpPr>
      <xdr:spPr>
        <a:xfrm>
          <a:off x="18421427" y="1853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3F6BC1BA-83C7-46CC-A4C7-31936241602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644BF27A-6DDC-4E4C-8DE9-3C57DDF45B3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004FE0B1-DF20-472F-9121-D2F7DCED91F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類似団体と比較して、保育所、学校施設、公民館の減価償却率が特に高くなっている。各施設について順次更新等を検討しているところであり、今後更新や改修が進むにつれ、減価償却率は低下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B0C45D-CD20-4441-A19A-74F605AFE7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B2DF9CE-10F4-4B64-90BD-A54E3FD97C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6E91637-6662-479E-BE28-D0CA9C0FB1D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6894A11-7EB1-432D-A4D1-7BE8944B930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1DAF2E-EA8F-4723-9374-E0CCFDE5DF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9ED5AD-495C-4770-8DF5-2128AB393F0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91375A-3B0A-49E1-88ED-39EAC78B7D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A946B1-1192-4B42-9EAA-0364A28F30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DACEFC-ECDC-46E0-8519-F83849D841F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A5B91C-98D4-46AC-89C1-F83C7BA8109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EE9EED-49B2-4BB3-9B71-7FC946BA99C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1301BD-D6C7-4090-8E16-31906A4E2E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4FE735-A25E-4C78-8A48-A319A4B099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603674-EBCE-4D22-A3CF-70CF924020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437A97-7B47-4D9A-AD6F-68C4D66867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202508E-0CA5-42D5-B6CD-E488319944E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EA486D-F394-4AC9-BE00-BC85019816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F4AD4D-6379-42B2-BFBD-C3E13EA9A22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2CA6BDC-7309-4913-84F2-E5181E84909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6AFE35-130C-4952-851A-0AEF49B0CF6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263755-A044-4FD5-9C30-144DA3CD641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FF2E0E-CC49-462A-9F21-37EED858CC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8F4C687-4D4D-4A16-B67A-DE4EA357E7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B4B5C6-5E91-4AB4-AF18-0F0E8833C74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7C62AC9-D940-40E7-8E2A-F010D4D7AC1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064C2AA-A466-4E7B-BE69-C6E4BF9F5A3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FAF01F-D3F7-4621-998D-CA23A72C44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C3B26B-BB07-4977-9EC7-24E75BA12D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0BD2D43-BC4C-4555-8042-CEFF54661D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11868E-0FFE-48A3-98D1-68CA5E310E2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05ECA38-531A-49B9-BEA5-F3DB9A75214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8DD10C-7F04-4050-A803-07B6BA9184C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718797E-F09B-4D3F-B546-EA1BC4D7BF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607D5F-B5DD-45E1-A96B-256B7BD8C48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34B2AB-0A00-4A39-95E0-7A5195C668A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12F1D2-47E2-48D7-9C0E-21E19BF1955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B41514A-1623-43DF-89B4-E3C6D29518F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813A9A3-2D84-487D-8CCF-79811B87D54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790952-EA19-4738-B64F-917DF17B0F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D99A1C-5E1E-4E4F-BAA2-D6BD3EE16D1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65925F1-055D-4F26-9C00-584BBFA7E69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C7C9F5A-782B-4013-A735-17822E5FC2F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00B1FC9-B8F7-4D28-9AB1-241A26B9B70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A9A8D76-7707-406F-8512-D677E43EF3B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58FE456-38FC-4FF6-87C1-AFB06D80E05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4E4BF5F-AD2B-4743-B2BC-DA0E111A157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E78D555-7BAD-4AE3-8DFB-8C186795519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C13285A-0396-4601-8C39-192697030E5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B43B59C-96A2-4945-9D79-CB530CD5E6B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EBF859C-C2B8-46BC-97C5-A2579D5E7A7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7FEAFFD-C3F0-4F9E-A063-B8BA46B5495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6421FE6-D59B-42F4-94B6-07524F84AE7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88F7B60-055F-432B-9705-534C98072DE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712F767-DBFB-442E-8A13-4AB111A8FB3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C9CAA87-4640-4343-B797-D9D34272DA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CF35745-5DFE-49CF-B90A-EA491AD0B8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616B1CA9-8A64-4674-B76E-3F0BAE2C23B1}"/>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738A7699-C177-4B80-A36C-C793F5921D74}"/>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51BC3218-7512-4714-BEE5-F66FD80BF8CC}"/>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3E2443F0-D482-4ADA-BE26-21FFFCE8C8AB}"/>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5F966C0F-5077-4B21-A741-88EABF640924}"/>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498944A5-BB63-4BC7-A16C-A9C6896F4624}"/>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62487659-D44B-4AD6-A4C1-843CECF947BF}"/>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C6E301AB-6056-4FF6-999B-2BCF9FEE9B5A}"/>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47D7B647-2361-4FB2-84C5-FA60BDFD7AE4}"/>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B9241C5B-4FF0-40C7-A8F4-F99CED6F2DB8}"/>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EB29720E-849C-474A-AB51-DF7001FE3FA1}"/>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63A4D01-8571-4BE5-96F6-20DFFB71338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118760-B0B5-4E0A-9904-3E66F732EA6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C8CAD05-E760-49F4-8B7D-C31C153AD5D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7D62250-576C-4C33-ADB7-F8435B90B11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1B03CAA-B3EE-4227-9D8E-7E89AB5ED12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15603</xdr:rowOff>
    </xdr:from>
    <xdr:to>
      <xdr:col>24</xdr:col>
      <xdr:colOff>114300</xdr:colOff>
      <xdr:row>40</xdr:row>
      <xdr:rowOff>117203</xdr:rowOff>
    </xdr:to>
    <xdr:sp macro="" textlink="">
      <xdr:nvSpPr>
        <xdr:cNvPr id="74" name="楕円 73">
          <a:extLst>
            <a:ext uri="{FF2B5EF4-FFF2-40B4-BE49-F238E27FC236}">
              <a16:creationId xmlns:a16="http://schemas.microsoft.com/office/drawing/2014/main" id="{85130157-D686-466B-A85F-2F8811763ED0}"/>
            </a:ext>
          </a:extLst>
        </xdr:cNvPr>
        <xdr:cNvSpPr/>
      </xdr:nvSpPr>
      <xdr:spPr>
        <a:xfrm>
          <a:off x="45847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165480</xdr:rowOff>
    </xdr:from>
    <xdr:ext cx="405111" cy="259045"/>
    <xdr:sp macro="" textlink="">
      <xdr:nvSpPr>
        <xdr:cNvPr id="75" name="【図書館】&#10;有形固定資産減価償却率該当値テキスト">
          <a:extLst>
            <a:ext uri="{FF2B5EF4-FFF2-40B4-BE49-F238E27FC236}">
              <a16:creationId xmlns:a16="http://schemas.microsoft.com/office/drawing/2014/main" id="{5AD359EC-CACD-495C-B713-448C91228D3F}"/>
            </a:ext>
          </a:extLst>
        </xdr:cNvPr>
        <xdr:cNvSpPr txBox="1"/>
      </xdr:nvSpPr>
      <xdr:spPr>
        <a:xfrm>
          <a:off x="4673600"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149497</xdr:rowOff>
    </xdr:from>
    <xdr:to>
      <xdr:col>20</xdr:col>
      <xdr:colOff>38100</xdr:colOff>
      <xdr:row>40</xdr:row>
      <xdr:rowOff>79647</xdr:rowOff>
    </xdr:to>
    <xdr:sp macro="" textlink="">
      <xdr:nvSpPr>
        <xdr:cNvPr id="76" name="楕円 75">
          <a:extLst>
            <a:ext uri="{FF2B5EF4-FFF2-40B4-BE49-F238E27FC236}">
              <a16:creationId xmlns:a16="http://schemas.microsoft.com/office/drawing/2014/main" id="{2D9EB845-A578-452F-9BED-98B6EDF65442}"/>
            </a:ext>
          </a:extLst>
        </xdr:cNvPr>
        <xdr:cNvSpPr/>
      </xdr:nvSpPr>
      <xdr:spPr>
        <a:xfrm>
          <a:off x="3746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28847</xdr:rowOff>
    </xdr:from>
    <xdr:to>
      <xdr:col>24</xdr:col>
      <xdr:colOff>63500</xdr:colOff>
      <xdr:row>40</xdr:row>
      <xdr:rowOff>66403</xdr:rowOff>
    </xdr:to>
    <xdr:cxnSp macro="">
      <xdr:nvCxnSpPr>
        <xdr:cNvPr id="77" name="直線コネクタ 76">
          <a:extLst>
            <a:ext uri="{FF2B5EF4-FFF2-40B4-BE49-F238E27FC236}">
              <a16:creationId xmlns:a16="http://schemas.microsoft.com/office/drawing/2014/main" id="{27C72439-E067-4900-8C04-DBA9F1F13C87}"/>
            </a:ext>
          </a:extLst>
        </xdr:cNvPr>
        <xdr:cNvCxnSpPr/>
      </xdr:nvCxnSpPr>
      <xdr:spPr>
        <a:xfrm>
          <a:off x="3797300" y="688684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113574</xdr:rowOff>
    </xdr:from>
    <xdr:to>
      <xdr:col>15</xdr:col>
      <xdr:colOff>101600</xdr:colOff>
      <xdr:row>40</xdr:row>
      <xdr:rowOff>43724</xdr:rowOff>
    </xdr:to>
    <xdr:sp macro="" textlink="">
      <xdr:nvSpPr>
        <xdr:cNvPr id="78" name="楕円 77">
          <a:extLst>
            <a:ext uri="{FF2B5EF4-FFF2-40B4-BE49-F238E27FC236}">
              <a16:creationId xmlns:a16="http://schemas.microsoft.com/office/drawing/2014/main" id="{84F86CA6-2F19-4097-9761-53188CFA5A06}"/>
            </a:ext>
          </a:extLst>
        </xdr:cNvPr>
        <xdr:cNvSpPr/>
      </xdr:nvSpPr>
      <xdr:spPr>
        <a:xfrm>
          <a:off x="2857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164374</xdr:rowOff>
    </xdr:from>
    <xdr:to>
      <xdr:col>19</xdr:col>
      <xdr:colOff>177800</xdr:colOff>
      <xdr:row>40</xdr:row>
      <xdr:rowOff>28847</xdr:rowOff>
    </xdr:to>
    <xdr:cxnSp macro="">
      <xdr:nvCxnSpPr>
        <xdr:cNvPr id="79" name="直線コネクタ 78">
          <a:extLst>
            <a:ext uri="{FF2B5EF4-FFF2-40B4-BE49-F238E27FC236}">
              <a16:creationId xmlns:a16="http://schemas.microsoft.com/office/drawing/2014/main" id="{52409D2A-C195-4140-8CF7-460D45A343AC}"/>
            </a:ext>
          </a:extLst>
        </xdr:cNvPr>
        <xdr:cNvCxnSpPr/>
      </xdr:nvCxnSpPr>
      <xdr:spPr>
        <a:xfrm>
          <a:off x="2908300" y="68509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77651</xdr:rowOff>
    </xdr:from>
    <xdr:to>
      <xdr:col>10</xdr:col>
      <xdr:colOff>165100</xdr:colOff>
      <xdr:row>40</xdr:row>
      <xdr:rowOff>7801</xdr:rowOff>
    </xdr:to>
    <xdr:sp macro="" textlink="">
      <xdr:nvSpPr>
        <xdr:cNvPr id="80" name="楕円 79">
          <a:extLst>
            <a:ext uri="{FF2B5EF4-FFF2-40B4-BE49-F238E27FC236}">
              <a16:creationId xmlns:a16="http://schemas.microsoft.com/office/drawing/2014/main" id="{A25AD200-EB7A-4D10-B75D-20832FEFF86C}"/>
            </a:ext>
          </a:extLst>
        </xdr:cNvPr>
        <xdr:cNvSpPr/>
      </xdr:nvSpPr>
      <xdr:spPr>
        <a:xfrm>
          <a:off x="1968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128451</xdr:rowOff>
    </xdr:from>
    <xdr:to>
      <xdr:col>15</xdr:col>
      <xdr:colOff>50800</xdr:colOff>
      <xdr:row>39</xdr:row>
      <xdr:rowOff>164374</xdr:rowOff>
    </xdr:to>
    <xdr:cxnSp macro="">
      <xdr:nvCxnSpPr>
        <xdr:cNvPr id="81" name="直線コネクタ 80">
          <a:extLst>
            <a:ext uri="{FF2B5EF4-FFF2-40B4-BE49-F238E27FC236}">
              <a16:creationId xmlns:a16="http://schemas.microsoft.com/office/drawing/2014/main" id="{D3D1B71B-91D1-4917-9C70-64011F04897A}"/>
            </a:ext>
          </a:extLst>
        </xdr:cNvPr>
        <xdr:cNvCxnSpPr/>
      </xdr:nvCxnSpPr>
      <xdr:spPr>
        <a:xfrm>
          <a:off x="2019300" y="68150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44994</xdr:rowOff>
    </xdr:from>
    <xdr:to>
      <xdr:col>6</xdr:col>
      <xdr:colOff>38100</xdr:colOff>
      <xdr:row>39</xdr:row>
      <xdr:rowOff>146594</xdr:rowOff>
    </xdr:to>
    <xdr:sp macro="" textlink="">
      <xdr:nvSpPr>
        <xdr:cNvPr id="82" name="楕円 81">
          <a:extLst>
            <a:ext uri="{FF2B5EF4-FFF2-40B4-BE49-F238E27FC236}">
              <a16:creationId xmlns:a16="http://schemas.microsoft.com/office/drawing/2014/main" id="{49A42FA2-754F-4E3E-AB5F-E9569F4D4768}"/>
            </a:ext>
          </a:extLst>
        </xdr:cNvPr>
        <xdr:cNvSpPr/>
      </xdr:nvSpPr>
      <xdr:spPr>
        <a:xfrm>
          <a:off x="1079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95794</xdr:rowOff>
    </xdr:from>
    <xdr:to>
      <xdr:col>10</xdr:col>
      <xdr:colOff>114300</xdr:colOff>
      <xdr:row>39</xdr:row>
      <xdr:rowOff>128451</xdr:rowOff>
    </xdr:to>
    <xdr:cxnSp macro="">
      <xdr:nvCxnSpPr>
        <xdr:cNvPr id="83" name="直線コネクタ 82">
          <a:extLst>
            <a:ext uri="{FF2B5EF4-FFF2-40B4-BE49-F238E27FC236}">
              <a16:creationId xmlns:a16="http://schemas.microsoft.com/office/drawing/2014/main" id="{1791389E-0A9A-44CF-BBDB-33C41B39F58E}"/>
            </a:ext>
          </a:extLst>
        </xdr:cNvPr>
        <xdr:cNvCxnSpPr/>
      </xdr:nvCxnSpPr>
      <xdr:spPr>
        <a:xfrm>
          <a:off x="1130300" y="678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30547B8A-3269-42A2-AF31-57C6339F7B14}"/>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811326D4-46E0-4284-9E82-2841B823A513}"/>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F9D2309E-14C4-459A-92D1-DE86704CB1FB}"/>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3BE22500-DE6B-4B17-9DD7-244BE396CA08}"/>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70774</xdr:rowOff>
    </xdr:from>
    <xdr:ext cx="405111" cy="259045"/>
    <xdr:sp macro="" textlink="">
      <xdr:nvSpPr>
        <xdr:cNvPr id="88" name="n_1mainValue【図書館】&#10;有形固定資産減価償却率">
          <a:extLst>
            <a:ext uri="{FF2B5EF4-FFF2-40B4-BE49-F238E27FC236}">
              <a16:creationId xmlns:a16="http://schemas.microsoft.com/office/drawing/2014/main" id="{14E7B8F4-6A8B-4514-8064-73EEBE5C93D0}"/>
            </a:ext>
          </a:extLst>
        </xdr:cNvPr>
        <xdr:cNvSpPr txBox="1"/>
      </xdr:nvSpPr>
      <xdr:spPr>
        <a:xfrm>
          <a:off x="35820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34851</xdr:rowOff>
    </xdr:from>
    <xdr:ext cx="405111" cy="259045"/>
    <xdr:sp macro="" textlink="">
      <xdr:nvSpPr>
        <xdr:cNvPr id="89" name="n_2mainValue【図書館】&#10;有形固定資産減価償却率">
          <a:extLst>
            <a:ext uri="{FF2B5EF4-FFF2-40B4-BE49-F238E27FC236}">
              <a16:creationId xmlns:a16="http://schemas.microsoft.com/office/drawing/2014/main" id="{CD173429-1EF9-4C3F-920D-888F98B3D465}"/>
            </a:ext>
          </a:extLst>
        </xdr:cNvPr>
        <xdr:cNvSpPr txBox="1"/>
      </xdr:nvSpPr>
      <xdr:spPr>
        <a:xfrm>
          <a:off x="2705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170378</xdr:rowOff>
    </xdr:from>
    <xdr:ext cx="405111" cy="259045"/>
    <xdr:sp macro="" textlink="">
      <xdr:nvSpPr>
        <xdr:cNvPr id="90" name="n_3mainValue【図書館】&#10;有形固定資産減価償却率">
          <a:extLst>
            <a:ext uri="{FF2B5EF4-FFF2-40B4-BE49-F238E27FC236}">
              <a16:creationId xmlns:a16="http://schemas.microsoft.com/office/drawing/2014/main" id="{C3DAAC20-F4A2-4584-818A-3BCEEC1B3E56}"/>
            </a:ext>
          </a:extLst>
        </xdr:cNvPr>
        <xdr:cNvSpPr txBox="1"/>
      </xdr:nvSpPr>
      <xdr:spPr>
        <a:xfrm>
          <a:off x="1816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137721</xdr:rowOff>
    </xdr:from>
    <xdr:ext cx="405111" cy="259045"/>
    <xdr:sp macro="" textlink="">
      <xdr:nvSpPr>
        <xdr:cNvPr id="91" name="n_4mainValue【図書館】&#10;有形固定資産減価償却率">
          <a:extLst>
            <a:ext uri="{FF2B5EF4-FFF2-40B4-BE49-F238E27FC236}">
              <a16:creationId xmlns:a16="http://schemas.microsoft.com/office/drawing/2014/main" id="{0C9A2D93-77E2-4B79-B422-327E42362B5A}"/>
            </a:ext>
          </a:extLst>
        </xdr:cNvPr>
        <xdr:cNvSpPr txBox="1"/>
      </xdr:nvSpPr>
      <xdr:spPr>
        <a:xfrm>
          <a:off x="927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8E995AE-E296-4929-BBBF-D59E9B3FB5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AE0216B-EC9A-48A1-92B7-4217F029A98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C55B410-4813-40DF-B202-BB75088BEF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77AD88B-2951-4F15-A83B-3CDF2374E90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AFB181F-CC6E-4AB6-A678-8F0B2EEC64E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F598684-17AD-4092-A2D3-9E47D1507EC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D8217A7-51B9-4170-BCA6-3728C65EDEE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6462F27-679B-4D4C-8EE1-F821D063E7F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D2185A6-21FF-4B10-94A0-588727A9D7A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F8F3353-AEE0-4CA3-8378-8DDF73DEF0F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B240B5F-CF23-4620-8B7C-C12CA5AD9F8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2B59352-BDCC-4123-910F-15986E22019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2874290-C0A8-495C-BDE2-FB182BA7F0B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134761A5-1C57-43B2-8C7A-BB0ED052693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8112EEF-736F-462C-9F54-4919DC7BAF3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01AA73B-0F42-49B7-816E-C8B0CA63D22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B89040B-CFCB-4309-B47A-4E325923B95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DB70BC7-01FF-4D90-8A43-6EC5A206D64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FE636BF-CCB2-45D6-A53F-5DBE0645A44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0DDB559-65AC-45DD-A1A9-53A79BB628F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DAFE6E4-39CF-49CB-810B-2DCBA8A11CE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0264BEA-FD38-469D-8AD4-CFD6D059141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FD45D73-7409-4B61-B30C-1F3BD2AE093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8ACB1F05-D192-4F8F-AC76-0E0EA50C8026}"/>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5DDD84F7-48B6-4C61-9EEC-D49DFCA7C71A}"/>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381E1108-8530-44BD-A95E-3BAA5A913D0A}"/>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715EDD31-DD18-4FC5-A1A1-044929B48351}"/>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F9A9F475-2EA8-45AA-9B25-69E9F883184C}"/>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4AC0A36E-AA66-40C2-9F6E-EAE3240AFCED}"/>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293CAFB9-3939-41D6-B00A-91F6A27B9E45}"/>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97D630C8-18EC-42B4-BC7D-208EE3A23AD8}"/>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49CFFB5D-1AD0-46AE-910A-3D4DC40918BC}"/>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E9E5C2A6-5289-406E-9821-AFA5499D4C7B}"/>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E2815498-EE95-4E58-B9E6-16F5236358B5}"/>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747F877-8C21-4F74-97A3-161720818A0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63E33F-E341-4E0B-B1E4-6FDB1917EB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B190FEA-0473-46EB-AC45-910A74CF945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92A600E-A6C6-4F0A-BE88-7EF7C07B90B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81D0114-55D3-448C-B328-1E0718DF604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1" name="楕円 130">
          <a:extLst>
            <a:ext uri="{FF2B5EF4-FFF2-40B4-BE49-F238E27FC236}">
              <a16:creationId xmlns:a16="http://schemas.microsoft.com/office/drawing/2014/main" id="{CBE93E71-9D1D-4218-8D0A-8C8369836BCB}"/>
            </a:ext>
          </a:extLst>
        </xdr:cNvPr>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2" name="【図書館】&#10;一人当たり面積該当値テキスト">
          <a:extLst>
            <a:ext uri="{FF2B5EF4-FFF2-40B4-BE49-F238E27FC236}">
              <a16:creationId xmlns:a16="http://schemas.microsoft.com/office/drawing/2014/main" id="{BD9A843E-D1A4-4477-A662-B8FD2519E46B}"/>
            </a:ext>
          </a:extLst>
        </xdr:cNvPr>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0</xdr:rowOff>
    </xdr:from>
    <xdr:to>
      <xdr:col>50</xdr:col>
      <xdr:colOff>165100</xdr:colOff>
      <xdr:row>40</xdr:row>
      <xdr:rowOff>101600</xdr:rowOff>
    </xdr:to>
    <xdr:sp macro="" textlink="">
      <xdr:nvSpPr>
        <xdr:cNvPr id="133" name="楕円 132">
          <a:extLst>
            <a:ext uri="{FF2B5EF4-FFF2-40B4-BE49-F238E27FC236}">
              <a16:creationId xmlns:a16="http://schemas.microsoft.com/office/drawing/2014/main" id="{2DDB2194-D4BB-4FFD-B54A-85EE84CA1275}"/>
            </a:ext>
          </a:extLst>
        </xdr:cNvPr>
        <xdr:cNvSpPr/>
      </xdr:nvSpPr>
      <xdr:spPr>
        <a:xfrm>
          <a:off x="9588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50800</xdr:rowOff>
    </xdr:to>
    <xdr:cxnSp macro="">
      <xdr:nvCxnSpPr>
        <xdr:cNvPr id="134" name="直線コネクタ 133">
          <a:extLst>
            <a:ext uri="{FF2B5EF4-FFF2-40B4-BE49-F238E27FC236}">
              <a16:creationId xmlns:a16="http://schemas.microsoft.com/office/drawing/2014/main" id="{A986C537-A926-4EBB-9FA6-B80CD8334105}"/>
            </a:ext>
          </a:extLst>
        </xdr:cNvPr>
        <xdr:cNvCxnSpPr/>
      </xdr:nvCxnSpPr>
      <xdr:spPr>
        <a:xfrm flipV="1">
          <a:off x="9639300" y="6896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0</xdr:rowOff>
    </xdr:from>
    <xdr:to>
      <xdr:col>46</xdr:col>
      <xdr:colOff>38100</xdr:colOff>
      <xdr:row>40</xdr:row>
      <xdr:rowOff>101600</xdr:rowOff>
    </xdr:to>
    <xdr:sp macro="" textlink="">
      <xdr:nvSpPr>
        <xdr:cNvPr id="135" name="楕円 134">
          <a:extLst>
            <a:ext uri="{FF2B5EF4-FFF2-40B4-BE49-F238E27FC236}">
              <a16:creationId xmlns:a16="http://schemas.microsoft.com/office/drawing/2014/main" id="{D9ED9650-35BE-431B-8FF1-0B32C158AD84}"/>
            </a:ext>
          </a:extLst>
        </xdr:cNvPr>
        <xdr:cNvSpPr/>
      </xdr:nvSpPr>
      <xdr:spPr>
        <a:xfrm>
          <a:off x="8699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50800</xdr:rowOff>
    </xdr:from>
    <xdr:to>
      <xdr:col>50</xdr:col>
      <xdr:colOff>114300</xdr:colOff>
      <xdr:row>40</xdr:row>
      <xdr:rowOff>50800</xdr:rowOff>
    </xdr:to>
    <xdr:cxnSp macro="">
      <xdr:nvCxnSpPr>
        <xdr:cNvPr id="136" name="直線コネクタ 135">
          <a:extLst>
            <a:ext uri="{FF2B5EF4-FFF2-40B4-BE49-F238E27FC236}">
              <a16:creationId xmlns:a16="http://schemas.microsoft.com/office/drawing/2014/main" id="{75557716-EF99-458D-A64C-1DFED49F8D3F}"/>
            </a:ext>
          </a:extLst>
        </xdr:cNvPr>
        <xdr:cNvCxnSpPr/>
      </xdr:nvCxnSpPr>
      <xdr:spPr>
        <a:xfrm>
          <a:off x="8750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0</xdr:rowOff>
    </xdr:from>
    <xdr:to>
      <xdr:col>41</xdr:col>
      <xdr:colOff>101600</xdr:colOff>
      <xdr:row>40</xdr:row>
      <xdr:rowOff>101600</xdr:rowOff>
    </xdr:to>
    <xdr:sp macro="" textlink="">
      <xdr:nvSpPr>
        <xdr:cNvPr id="137" name="楕円 136">
          <a:extLst>
            <a:ext uri="{FF2B5EF4-FFF2-40B4-BE49-F238E27FC236}">
              <a16:creationId xmlns:a16="http://schemas.microsoft.com/office/drawing/2014/main" id="{07CF1560-C434-445D-8A27-452F77A6302C}"/>
            </a:ext>
          </a:extLst>
        </xdr:cNvPr>
        <xdr:cNvSpPr/>
      </xdr:nvSpPr>
      <xdr:spPr>
        <a:xfrm>
          <a:off x="7810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50800</xdr:rowOff>
    </xdr:from>
    <xdr:to>
      <xdr:col>45</xdr:col>
      <xdr:colOff>177800</xdr:colOff>
      <xdr:row>40</xdr:row>
      <xdr:rowOff>50800</xdr:rowOff>
    </xdr:to>
    <xdr:cxnSp macro="">
      <xdr:nvCxnSpPr>
        <xdr:cNvPr id="138" name="直線コネクタ 137">
          <a:extLst>
            <a:ext uri="{FF2B5EF4-FFF2-40B4-BE49-F238E27FC236}">
              <a16:creationId xmlns:a16="http://schemas.microsoft.com/office/drawing/2014/main" id="{D5B36DC1-2B67-4B87-824C-34CAD407700C}"/>
            </a:ext>
          </a:extLst>
        </xdr:cNvPr>
        <xdr:cNvCxnSpPr/>
      </xdr:nvCxnSpPr>
      <xdr:spPr>
        <a:xfrm>
          <a:off x="7861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0</xdr:rowOff>
    </xdr:from>
    <xdr:to>
      <xdr:col>36</xdr:col>
      <xdr:colOff>165100</xdr:colOff>
      <xdr:row>40</xdr:row>
      <xdr:rowOff>101600</xdr:rowOff>
    </xdr:to>
    <xdr:sp macro="" textlink="">
      <xdr:nvSpPr>
        <xdr:cNvPr id="139" name="楕円 138">
          <a:extLst>
            <a:ext uri="{FF2B5EF4-FFF2-40B4-BE49-F238E27FC236}">
              <a16:creationId xmlns:a16="http://schemas.microsoft.com/office/drawing/2014/main" id="{3485F31B-E851-4A64-9254-13099558D730}"/>
            </a:ext>
          </a:extLst>
        </xdr:cNvPr>
        <xdr:cNvSpPr/>
      </xdr:nvSpPr>
      <xdr:spPr>
        <a:xfrm>
          <a:off x="6921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50800</xdr:rowOff>
    </xdr:from>
    <xdr:to>
      <xdr:col>41</xdr:col>
      <xdr:colOff>50800</xdr:colOff>
      <xdr:row>40</xdr:row>
      <xdr:rowOff>50800</xdr:rowOff>
    </xdr:to>
    <xdr:cxnSp macro="">
      <xdr:nvCxnSpPr>
        <xdr:cNvPr id="140" name="直線コネクタ 139">
          <a:extLst>
            <a:ext uri="{FF2B5EF4-FFF2-40B4-BE49-F238E27FC236}">
              <a16:creationId xmlns:a16="http://schemas.microsoft.com/office/drawing/2014/main" id="{DF195276-2011-466A-83DE-1EBEAA253C37}"/>
            </a:ext>
          </a:extLst>
        </xdr:cNvPr>
        <xdr:cNvCxnSpPr/>
      </xdr:nvCxnSpPr>
      <xdr:spPr>
        <a:xfrm>
          <a:off x="6972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1E386E60-C65B-4476-88DA-3CA3DFAF66C5}"/>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BD1231BF-A888-49DE-AD65-6FEBB3EDEDF0}"/>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BD521CD3-0041-4403-B302-ACF4F56FE6DA}"/>
            </a:ext>
          </a:extLst>
        </xdr:cNvPr>
        <xdr:cNvSpPr txBox="1"/>
      </xdr:nvSpPr>
      <xdr:spPr>
        <a:xfrm>
          <a:off x="7626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8001EDB4-F1C1-4C8D-8924-DC999A44F86C}"/>
            </a:ext>
          </a:extLst>
        </xdr:cNvPr>
        <xdr:cNvSpPr txBox="1"/>
      </xdr:nvSpPr>
      <xdr:spPr>
        <a:xfrm>
          <a:off x="6737427"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92727</xdr:rowOff>
    </xdr:from>
    <xdr:ext cx="469744" cy="259045"/>
    <xdr:sp macro="" textlink="">
      <xdr:nvSpPr>
        <xdr:cNvPr id="145" name="n_1mainValue【図書館】&#10;一人当たり面積">
          <a:extLst>
            <a:ext uri="{FF2B5EF4-FFF2-40B4-BE49-F238E27FC236}">
              <a16:creationId xmlns:a16="http://schemas.microsoft.com/office/drawing/2014/main" id="{5E980B32-BF4D-40DE-A47F-4217B35DA090}"/>
            </a:ext>
          </a:extLst>
        </xdr:cNvPr>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6" name="n_2mainValue【図書館】&#10;一人当たり面積">
          <a:extLst>
            <a:ext uri="{FF2B5EF4-FFF2-40B4-BE49-F238E27FC236}">
              <a16:creationId xmlns:a16="http://schemas.microsoft.com/office/drawing/2014/main" id="{67696F14-1CB7-456C-8C08-C6C463C045F5}"/>
            </a:ext>
          </a:extLst>
        </xdr:cNvPr>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7" name="n_3mainValue【図書館】&#10;一人当たり面積">
          <a:extLst>
            <a:ext uri="{FF2B5EF4-FFF2-40B4-BE49-F238E27FC236}">
              <a16:creationId xmlns:a16="http://schemas.microsoft.com/office/drawing/2014/main" id="{AB723797-0294-4E0C-9CEE-25525C408537}"/>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8" name="n_4mainValue【図書館】&#10;一人当たり面積">
          <a:extLst>
            <a:ext uri="{FF2B5EF4-FFF2-40B4-BE49-F238E27FC236}">
              <a16:creationId xmlns:a16="http://schemas.microsoft.com/office/drawing/2014/main" id="{1006C295-2EAB-42E6-89DA-9A02B432F074}"/>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E0D86634-D6D0-4148-96C3-45ADF0E8FB9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9024271-1373-470F-91E8-0FFDE362F45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70120B3-99E5-4E07-ABF4-DC74C01BC5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379F1B9-37D3-4196-BDF8-F3920AAEEF6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99187E0-EC43-43CC-B84A-B6F60824CA7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2A0BD90-84DA-4A60-A7FC-65878B91AB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7FF4059-9DE5-4144-9B42-C0C48581D18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45B1BD5-18E7-4FF4-9A87-E41A94A456D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C296BAD-9031-4FD6-A8B0-1C34F25FD07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5F6C026-B4E7-41C3-922B-79522202CC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7C7ACC5-EC82-4827-8439-CAB4E8A73AE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A6BA681A-C008-4E14-A4CF-100D3F30FE9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A12F9AD-2ABF-4A48-8354-2BDF97BC4CF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B45FEFEC-D9E5-4F82-983D-8FA7F41FC62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E43FB730-17A5-46D0-BB29-D1C017C9428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54665079-05AA-4613-BB62-A7785569D3D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1CF22A28-EE97-4B64-8CC2-CE96F5C2ED6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34239446-6CB2-44BE-8283-E8FEECDE57A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49AD83B-8D00-4067-9F82-15F24C80AD2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9FBDB589-43E1-429E-864D-6963F197C28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7BAEC477-CB11-4F2C-BB1E-DAC5E9EA0C7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EE182235-DFF4-4F0D-8436-85ABB424F65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14A2F61D-39A5-45BB-9CB5-47DBE34DBF8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AD966DE9-1971-44AF-9897-F5925FF146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E58B2C1D-760A-423D-B9A8-4918A077C12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1C74FC8B-242C-48B7-98DC-C4C2A866554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43E9526A-C75B-4F36-8BFC-15B08AB1AF0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BAAF1364-03E4-440E-B82D-6FCBA61F4A38}"/>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C2F7862C-0DAD-4798-937A-2FDF2EF66F44}"/>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C9BFE3BB-DB65-437E-8395-E6231FB35778}"/>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F8C35B56-87EF-4D31-8B66-659734E482F8}"/>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974340C0-F967-43F5-8A5A-4CE31DF3DED3}"/>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3FA80955-62CD-4A49-8F08-CC7CF7A86AB3}"/>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7F62755E-6B87-4AF3-ACCA-FF10AC565349}"/>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9C7EF35-E110-4B58-97B7-B63F4E0C7C6A}"/>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6767157-7AC6-4936-B784-2162D3349B5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17930F5-0F74-476E-B2A5-9488637B2ED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F860A7D-7D8E-4C21-8BCF-2CB2F96609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5BBA91C-4918-4E1B-B6D1-45BBB54AD7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F29371C-1C37-4FF4-935B-B0408E4DD66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65405</xdr:rowOff>
    </xdr:from>
    <xdr:to>
      <xdr:col>24</xdr:col>
      <xdr:colOff>114300</xdr:colOff>
      <xdr:row>60</xdr:row>
      <xdr:rowOff>167005</xdr:rowOff>
    </xdr:to>
    <xdr:sp macro="" textlink="">
      <xdr:nvSpPr>
        <xdr:cNvPr id="189" name="楕円 188">
          <a:extLst>
            <a:ext uri="{FF2B5EF4-FFF2-40B4-BE49-F238E27FC236}">
              <a16:creationId xmlns:a16="http://schemas.microsoft.com/office/drawing/2014/main" id="{CB283625-096A-4B90-8097-6B43186C5188}"/>
            </a:ext>
          </a:extLst>
        </xdr:cNvPr>
        <xdr:cNvSpPr/>
      </xdr:nvSpPr>
      <xdr:spPr>
        <a:xfrm>
          <a:off x="45847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43832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D030B5DB-5986-4C09-86D1-B85A0EC3EBAF}"/>
            </a:ext>
          </a:extLst>
        </xdr:cNvPr>
        <xdr:cNvSpPr txBox="1"/>
      </xdr:nvSpPr>
      <xdr:spPr>
        <a:xfrm>
          <a:off x="4673600"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23495</xdr:rowOff>
    </xdr:from>
    <xdr:to>
      <xdr:col>20</xdr:col>
      <xdr:colOff>38100</xdr:colOff>
      <xdr:row>60</xdr:row>
      <xdr:rowOff>125095</xdr:rowOff>
    </xdr:to>
    <xdr:sp macro="" textlink="">
      <xdr:nvSpPr>
        <xdr:cNvPr id="191" name="楕円 190">
          <a:extLst>
            <a:ext uri="{FF2B5EF4-FFF2-40B4-BE49-F238E27FC236}">
              <a16:creationId xmlns:a16="http://schemas.microsoft.com/office/drawing/2014/main" id="{9F236158-5286-438A-8DFB-050E4F9F1D4E}"/>
            </a:ext>
          </a:extLst>
        </xdr:cNvPr>
        <xdr:cNvSpPr/>
      </xdr:nvSpPr>
      <xdr:spPr>
        <a:xfrm>
          <a:off x="3746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74295</xdr:rowOff>
    </xdr:from>
    <xdr:to>
      <xdr:col>24</xdr:col>
      <xdr:colOff>63500</xdr:colOff>
      <xdr:row>60</xdr:row>
      <xdr:rowOff>116205</xdr:rowOff>
    </xdr:to>
    <xdr:cxnSp macro="">
      <xdr:nvCxnSpPr>
        <xdr:cNvPr id="192" name="直線コネクタ 191">
          <a:extLst>
            <a:ext uri="{FF2B5EF4-FFF2-40B4-BE49-F238E27FC236}">
              <a16:creationId xmlns:a16="http://schemas.microsoft.com/office/drawing/2014/main" id="{5A5A951D-5408-4250-B531-23349E59FB83}"/>
            </a:ext>
          </a:extLst>
        </xdr:cNvPr>
        <xdr:cNvCxnSpPr/>
      </xdr:nvCxnSpPr>
      <xdr:spPr>
        <a:xfrm>
          <a:off x="3797300" y="103612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93" name="楕円 192">
          <a:extLst>
            <a:ext uri="{FF2B5EF4-FFF2-40B4-BE49-F238E27FC236}">
              <a16:creationId xmlns:a16="http://schemas.microsoft.com/office/drawing/2014/main" id="{0BE7B66D-4FB1-4145-A157-FF63AA252958}"/>
            </a:ext>
          </a:extLst>
        </xdr:cNvPr>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74295</xdr:rowOff>
    </xdr:to>
    <xdr:cxnSp macro="">
      <xdr:nvCxnSpPr>
        <xdr:cNvPr id="194" name="直線コネクタ 193">
          <a:extLst>
            <a:ext uri="{FF2B5EF4-FFF2-40B4-BE49-F238E27FC236}">
              <a16:creationId xmlns:a16="http://schemas.microsoft.com/office/drawing/2014/main" id="{7D987E37-2322-458A-98C3-B10F8542FD66}"/>
            </a:ext>
          </a:extLst>
        </xdr:cNvPr>
        <xdr:cNvCxnSpPr/>
      </xdr:nvCxnSpPr>
      <xdr:spPr>
        <a:xfrm>
          <a:off x="2908300" y="10355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147320</xdr:rowOff>
    </xdr:from>
    <xdr:to>
      <xdr:col>10</xdr:col>
      <xdr:colOff>165100</xdr:colOff>
      <xdr:row>60</xdr:row>
      <xdr:rowOff>77470</xdr:rowOff>
    </xdr:to>
    <xdr:sp macro="" textlink="">
      <xdr:nvSpPr>
        <xdr:cNvPr id="195" name="楕円 194">
          <a:extLst>
            <a:ext uri="{FF2B5EF4-FFF2-40B4-BE49-F238E27FC236}">
              <a16:creationId xmlns:a16="http://schemas.microsoft.com/office/drawing/2014/main" id="{39124778-4E19-44E9-AA11-F20CB1D57A76}"/>
            </a:ext>
          </a:extLst>
        </xdr:cNvPr>
        <xdr:cNvSpPr/>
      </xdr:nvSpPr>
      <xdr:spPr>
        <a:xfrm>
          <a:off x="1968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26670</xdr:rowOff>
    </xdr:from>
    <xdr:to>
      <xdr:col>15</xdr:col>
      <xdr:colOff>50800</xdr:colOff>
      <xdr:row>60</xdr:row>
      <xdr:rowOff>68580</xdr:rowOff>
    </xdr:to>
    <xdr:cxnSp macro="">
      <xdr:nvCxnSpPr>
        <xdr:cNvPr id="196" name="直線コネクタ 195">
          <a:extLst>
            <a:ext uri="{FF2B5EF4-FFF2-40B4-BE49-F238E27FC236}">
              <a16:creationId xmlns:a16="http://schemas.microsoft.com/office/drawing/2014/main" id="{321C21AC-DD81-4E7B-92CF-7BD791F77C6F}"/>
            </a:ext>
          </a:extLst>
        </xdr:cNvPr>
        <xdr:cNvCxnSpPr/>
      </xdr:nvCxnSpPr>
      <xdr:spPr>
        <a:xfrm>
          <a:off x="2019300" y="10313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105410</xdr:rowOff>
    </xdr:from>
    <xdr:to>
      <xdr:col>6</xdr:col>
      <xdr:colOff>38100</xdr:colOff>
      <xdr:row>60</xdr:row>
      <xdr:rowOff>35560</xdr:rowOff>
    </xdr:to>
    <xdr:sp macro="" textlink="">
      <xdr:nvSpPr>
        <xdr:cNvPr id="197" name="楕円 196">
          <a:extLst>
            <a:ext uri="{FF2B5EF4-FFF2-40B4-BE49-F238E27FC236}">
              <a16:creationId xmlns:a16="http://schemas.microsoft.com/office/drawing/2014/main" id="{8636711B-F34E-41A6-AAFC-304401615329}"/>
            </a:ext>
          </a:extLst>
        </xdr:cNvPr>
        <xdr:cNvSpPr/>
      </xdr:nvSpPr>
      <xdr:spPr>
        <a:xfrm>
          <a:off x="1079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156210</xdr:rowOff>
    </xdr:from>
    <xdr:to>
      <xdr:col>10</xdr:col>
      <xdr:colOff>114300</xdr:colOff>
      <xdr:row>60</xdr:row>
      <xdr:rowOff>26670</xdr:rowOff>
    </xdr:to>
    <xdr:cxnSp macro="">
      <xdr:nvCxnSpPr>
        <xdr:cNvPr id="198" name="直線コネクタ 197">
          <a:extLst>
            <a:ext uri="{FF2B5EF4-FFF2-40B4-BE49-F238E27FC236}">
              <a16:creationId xmlns:a16="http://schemas.microsoft.com/office/drawing/2014/main" id="{344FC564-4252-48B1-B91D-D9DBA2523BB8}"/>
            </a:ext>
          </a:extLst>
        </xdr:cNvPr>
        <xdr:cNvCxnSpPr/>
      </xdr:nvCxnSpPr>
      <xdr:spPr>
        <a:xfrm>
          <a:off x="1130300" y="10271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84025F52-1401-470B-844A-75FA928CEB17}"/>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E0C3538-329E-41CB-A62F-1BD0D8E36E6D}"/>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97172</xdr:rowOff>
    </xdr:from>
    <xdr:ext cx="405111" cy="259045"/>
    <xdr:sp macro="" textlink="">
      <xdr:nvSpPr>
        <xdr:cNvPr id="201" name="n_3aveValue【体育館・プール】&#10;有形固定資産減価償却率">
          <a:extLst>
            <a:ext uri="{FF2B5EF4-FFF2-40B4-BE49-F238E27FC236}">
              <a16:creationId xmlns:a16="http://schemas.microsoft.com/office/drawing/2014/main" id="{1A2D8B42-3D71-46A7-8AA6-714F4E354FB1}"/>
            </a:ext>
          </a:extLst>
        </xdr:cNvPr>
        <xdr:cNvSpPr txBox="1"/>
      </xdr:nvSpPr>
      <xdr:spPr>
        <a:xfrm>
          <a:off x="1816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21937C55-2D19-4A4C-B833-2EB62ABD1EA7}"/>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116222</xdr:rowOff>
    </xdr:from>
    <xdr:ext cx="405111" cy="259045"/>
    <xdr:sp macro="" textlink="">
      <xdr:nvSpPr>
        <xdr:cNvPr id="203" name="n_1mainValue【体育館・プール】&#10;有形固定資産減価償却率">
          <a:extLst>
            <a:ext uri="{FF2B5EF4-FFF2-40B4-BE49-F238E27FC236}">
              <a16:creationId xmlns:a16="http://schemas.microsoft.com/office/drawing/2014/main" id="{644839F6-249D-4F12-9959-C6EFD8E073F4}"/>
            </a:ext>
          </a:extLst>
        </xdr:cNvPr>
        <xdr:cNvSpPr txBox="1"/>
      </xdr:nvSpPr>
      <xdr:spPr>
        <a:xfrm>
          <a:off x="35820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204" name="n_2mainValue【体育館・プール】&#10;有形固定資産減価償却率">
          <a:extLst>
            <a:ext uri="{FF2B5EF4-FFF2-40B4-BE49-F238E27FC236}">
              <a16:creationId xmlns:a16="http://schemas.microsoft.com/office/drawing/2014/main" id="{ECDBE2F9-E1E1-41DF-9AF0-17AEA31BC714}"/>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93997</xdr:rowOff>
    </xdr:from>
    <xdr:ext cx="405111" cy="259045"/>
    <xdr:sp macro="" textlink="">
      <xdr:nvSpPr>
        <xdr:cNvPr id="205" name="n_3mainValue【体育館・プール】&#10;有形固定資産減価償却率">
          <a:extLst>
            <a:ext uri="{FF2B5EF4-FFF2-40B4-BE49-F238E27FC236}">
              <a16:creationId xmlns:a16="http://schemas.microsoft.com/office/drawing/2014/main" id="{DCF50FB9-ECD5-49A3-BAAE-81484C76ED7A}"/>
            </a:ext>
          </a:extLst>
        </xdr:cNvPr>
        <xdr:cNvSpPr txBox="1"/>
      </xdr:nvSpPr>
      <xdr:spPr>
        <a:xfrm>
          <a:off x="1816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52087</xdr:rowOff>
    </xdr:from>
    <xdr:ext cx="405111" cy="259045"/>
    <xdr:sp macro="" textlink="">
      <xdr:nvSpPr>
        <xdr:cNvPr id="206" name="n_4mainValue【体育館・プール】&#10;有形固定資産減価償却率">
          <a:extLst>
            <a:ext uri="{FF2B5EF4-FFF2-40B4-BE49-F238E27FC236}">
              <a16:creationId xmlns:a16="http://schemas.microsoft.com/office/drawing/2014/main" id="{E68F4087-A2B1-4040-BCDF-FA0B8F951974}"/>
            </a:ext>
          </a:extLst>
        </xdr:cNvPr>
        <xdr:cNvSpPr txBox="1"/>
      </xdr:nvSpPr>
      <xdr:spPr>
        <a:xfrm>
          <a:off x="927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13822BE-77E0-4A44-A386-D1FEB7024A0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CE03CCF-47AB-44B1-A4A0-1A6B78FBE87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0AB88E6-7034-4907-A12E-0AC8DEC8555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D7CF9F2-F336-4D75-B2D2-45D1DEC8FA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393F0FB-1845-467C-A93D-C36E4902BD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4833BD9-EDE3-4F47-85A1-77408800295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3FA199F-1ACE-46FE-8241-35611E32D4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96554C2-6B79-4FE9-9233-0D9281F7EB8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A2C4165-4496-4F59-BDB5-0A20F4D7D62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4F6E2F7-8032-47D9-949E-CAB2788830A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8977957-E77D-477D-B0C0-200520CBF6D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E7FEF1A6-0E15-4E15-B1C5-52C0B81A01E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044282C-49CB-41E0-8ADE-53F45E30B81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483A71EF-F1F4-4016-A5E9-28D6C8B2AA9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90AD458-A5B3-4524-98AA-0F881635B30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4234F3F3-2D01-431E-93E0-6F226163936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D71BA6E-250C-4C75-9DD4-1FDC93373CC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7A77E817-7409-4AD4-AAF3-A571ABEAAAE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2AC4032-5903-48F2-B512-034C5948EA3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993D043C-DF04-479C-9367-7D3B1A6AD31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D076A7F-EE61-41C8-960E-A24C1708B14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96829FF9-91C3-478C-9980-4184A761DEC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7D5A93D2-7F0E-4749-B130-E39204BAA4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E1E65ABE-4519-4471-9BDE-941903D693C5}"/>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5314E66B-7087-48E0-9895-AC04D6261D63}"/>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CF0A0202-AE7E-4C24-92C2-FFE73A269251}"/>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B010BC0F-1F75-4C1D-8E49-38CBD2DA44F5}"/>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87C01561-0676-4525-848D-0F1D8CDC33AF}"/>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B9118F55-6B7C-4DEA-81FC-B1DFA1BB8422}"/>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28D4CDFB-28B8-4095-BD67-DBFB3AC14CD6}"/>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954639F-61FE-4174-970A-A83BA8DEA66A}"/>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ADAC70AD-7388-4984-AF18-1DE87A9F8EED}"/>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23062D03-FC42-478B-993F-B7B907078791}"/>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6BA6D637-ED53-4D87-BB55-CEBFEE72000C}"/>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ED4ABAA-F65C-4D5E-85BD-672BF62587A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CE4C21D-216F-4CF0-AA34-5FA3C7380C8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937849F-969B-4CF5-8EBB-017CFEB9823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BE75EB2-CD06-44D7-8903-7A97B34FD67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1AD37B0-474C-41A7-B0E8-BD662B95ABD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46" name="楕円 245">
          <a:extLst>
            <a:ext uri="{FF2B5EF4-FFF2-40B4-BE49-F238E27FC236}">
              <a16:creationId xmlns:a16="http://schemas.microsoft.com/office/drawing/2014/main" id="{AD4CE6B8-8B6D-4846-BD02-0B5A395DB5BC}"/>
            </a:ext>
          </a:extLst>
        </xdr:cNvPr>
        <xdr:cNvSpPr/>
      </xdr:nvSpPr>
      <xdr:spPr>
        <a:xfrm>
          <a:off x="10426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6367</xdr:rowOff>
    </xdr:from>
    <xdr:ext cx="469744" cy="259045"/>
    <xdr:sp macro="" textlink="">
      <xdr:nvSpPr>
        <xdr:cNvPr id="247" name="【体育館・プール】&#10;一人当たり面積該当値テキスト">
          <a:extLst>
            <a:ext uri="{FF2B5EF4-FFF2-40B4-BE49-F238E27FC236}">
              <a16:creationId xmlns:a16="http://schemas.microsoft.com/office/drawing/2014/main" id="{AC3B27EA-32B4-4B05-A928-ABA22F5CB87E}"/>
            </a:ext>
          </a:extLst>
        </xdr:cNvPr>
        <xdr:cNvSpPr txBox="1"/>
      </xdr:nvSpPr>
      <xdr:spPr>
        <a:xfrm>
          <a:off x="10515600"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154940</xdr:rowOff>
    </xdr:from>
    <xdr:to>
      <xdr:col>50</xdr:col>
      <xdr:colOff>165100</xdr:colOff>
      <xdr:row>62</xdr:row>
      <xdr:rowOff>85090</xdr:rowOff>
    </xdr:to>
    <xdr:sp macro="" textlink="">
      <xdr:nvSpPr>
        <xdr:cNvPr id="248" name="楕円 247">
          <a:extLst>
            <a:ext uri="{FF2B5EF4-FFF2-40B4-BE49-F238E27FC236}">
              <a16:creationId xmlns:a16="http://schemas.microsoft.com/office/drawing/2014/main" id="{AFA4F566-8579-44A0-B569-903C53E2B6AA}"/>
            </a:ext>
          </a:extLst>
        </xdr:cNvPr>
        <xdr:cNvSpPr/>
      </xdr:nvSpPr>
      <xdr:spPr>
        <a:xfrm>
          <a:off x="9588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34290</xdr:rowOff>
    </xdr:from>
    <xdr:to>
      <xdr:col>55</xdr:col>
      <xdr:colOff>0</xdr:colOff>
      <xdr:row>62</xdr:row>
      <xdr:rowOff>34290</xdr:rowOff>
    </xdr:to>
    <xdr:cxnSp macro="">
      <xdr:nvCxnSpPr>
        <xdr:cNvPr id="249" name="直線コネクタ 248">
          <a:extLst>
            <a:ext uri="{FF2B5EF4-FFF2-40B4-BE49-F238E27FC236}">
              <a16:creationId xmlns:a16="http://schemas.microsoft.com/office/drawing/2014/main" id="{3D7FC95C-6F04-4228-B231-2D033E8F8C3B}"/>
            </a:ext>
          </a:extLst>
        </xdr:cNvPr>
        <xdr:cNvCxnSpPr/>
      </xdr:nvCxnSpPr>
      <xdr:spPr>
        <a:xfrm>
          <a:off x="9639300" y="106641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158750</xdr:rowOff>
    </xdr:from>
    <xdr:to>
      <xdr:col>46</xdr:col>
      <xdr:colOff>38100</xdr:colOff>
      <xdr:row>62</xdr:row>
      <xdr:rowOff>88900</xdr:rowOff>
    </xdr:to>
    <xdr:sp macro="" textlink="">
      <xdr:nvSpPr>
        <xdr:cNvPr id="250" name="楕円 249">
          <a:extLst>
            <a:ext uri="{FF2B5EF4-FFF2-40B4-BE49-F238E27FC236}">
              <a16:creationId xmlns:a16="http://schemas.microsoft.com/office/drawing/2014/main" id="{2ECE360E-37A6-4BDF-9E18-93115C34E17E}"/>
            </a:ext>
          </a:extLst>
        </xdr:cNvPr>
        <xdr:cNvSpPr/>
      </xdr:nvSpPr>
      <xdr:spPr>
        <a:xfrm>
          <a:off x="8699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34290</xdr:rowOff>
    </xdr:from>
    <xdr:to>
      <xdr:col>50</xdr:col>
      <xdr:colOff>114300</xdr:colOff>
      <xdr:row>62</xdr:row>
      <xdr:rowOff>38100</xdr:rowOff>
    </xdr:to>
    <xdr:cxnSp macro="">
      <xdr:nvCxnSpPr>
        <xdr:cNvPr id="251" name="直線コネクタ 250">
          <a:extLst>
            <a:ext uri="{FF2B5EF4-FFF2-40B4-BE49-F238E27FC236}">
              <a16:creationId xmlns:a16="http://schemas.microsoft.com/office/drawing/2014/main" id="{64F71C80-C604-4F04-9073-528E26DD3A9A}"/>
            </a:ext>
          </a:extLst>
        </xdr:cNvPr>
        <xdr:cNvCxnSpPr/>
      </xdr:nvCxnSpPr>
      <xdr:spPr>
        <a:xfrm flipV="1">
          <a:off x="8750300" y="1066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158750</xdr:rowOff>
    </xdr:from>
    <xdr:to>
      <xdr:col>41</xdr:col>
      <xdr:colOff>101600</xdr:colOff>
      <xdr:row>62</xdr:row>
      <xdr:rowOff>88900</xdr:rowOff>
    </xdr:to>
    <xdr:sp macro="" textlink="">
      <xdr:nvSpPr>
        <xdr:cNvPr id="252" name="楕円 251">
          <a:extLst>
            <a:ext uri="{FF2B5EF4-FFF2-40B4-BE49-F238E27FC236}">
              <a16:creationId xmlns:a16="http://schemas.microsoft.com/office/drawing/2014/main" id="{4CD90F23-12BC-4ABA-B717-265068186500}"/>
            </a:ext>
          </a:extLst>
        </xdr:cNvPr>
        <xdr:cNvSpPr/>
      </xdr:nvSpPr>
      <xdr:spPr>
        <a:xfrm>
          <a:off x="7810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38100</xdr:rowOff>
    </xdr:from>
    <xdr:to>
      <xdr:col>45</xdr:col>
      <xdr:colOff>177800</xdr:colOff>
      <xdr:row>62</xdr:row>
      <xdr:rowOff>38100</xdr:rowOff>
    </xdr:to>
    <xdr:cxnSp macro="">
      <xdr:nvCxnSpPr>
        <xdr:cNvPr id="253" name="直線コネクタ 252">
          <a:extLst>
            <a:ext uri="{FF2B5EF4-FFF2-40B4-BE49-F238E27FC236}">
              <a16:creationId xmlns:a16="http://schemas.microsoft.com/office/drawing/2014/main" id="{4FF5F8B2-F8DF-4949-8DE3-0A226DE7D7DE}"/>
            </a:ext>
          </a:extLst>
        </xdr:cNvPr>
        <xdr:cNvCxnSpPr/>
      </xdr:nvCxnSpPr>
      <xdr:spPr>
        <a:xfrm>
          <a:off x="7861300" y="1066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160655</xdr:rowOff>
    </xdr:from>
    <xdr:to>
      <xdr:col>36</xdr:col>
      <xdr:colOff>165100</xdr:colOff>
      <xdr:row>62</xdr:row>
      <xdr:rowOff>90805</xdr:rowOff>
    </xdr:to>
    <xdr:sp macro="" textlink="">
      <xdr:nvSpPr>
        <xdr:cNvPr id="254" name="楕円 253">
          <a:extLst>
            <a:ext uri="{FF2B5EF4-FFF2-40B4-BE49-F238E27FC236}">
              <a16:creationId xmlns:a16="http://schemas.microsoft.com/office/drawing/2014/main" id="{D2C3FD77-BBB3-4ABF-B96C-57B953454E4C}"/>
            </a:ext>
          </a:extLst>
        </xdr:cNvPr>
        <xdr:cNvSpPr/>
      </xdr:nvSpPr>
      <xdr:spPr>
        <a:xfrm>
          <a:off x="6921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38100</xdr:rowOff>
    </xdr:from>
    <xdr:to>
      <xdr:col>41</xdr:col>
      <xdr:colOff>50800</xdr:colOff>
      <xdr:row>62</xdr:row>
      <xdr:rowOff>40005</xdr:rowOff>
    </xdr:to>
    <xdr:cxnSp macro="">
      <xdr:nvCxnSpPr>
        <xdr:cNvPr id="255" name="直線コネクタ 254">
          <a:extLst>
            <a:ext uri="{FF2B5EF4-FFF2-40B4-BE49-F238E27FC236}">
              <a16:creationId xmlns:a16="http://schemas.microsoft.com/office/drawing/2014/main" id="{D2F81EC7-B44D-40EC-A62C-BA6DEB9FA787}"/>
            </a:ext>
          </a:extLst>
        </xdr:cNvPr>
        <xdr:cNvCxnSpPr/>
      </xdr:nvCxnSpPr>
      <xdr:spPr>
        <a:xfrm flipV="1">
          <a:off x="6972300" y="106680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38EE0E08-01BA-4417-8E68-7005331C257A}"/>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C715AB39-FA1D-4AF9-AFA0-B979395FFCC1}"/>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a:extLst>
            <a:ext uri="{FF2B5EF4-FFF2-40B4-BE49-F238E27FC236}">
              <a16:creationId xmlns:a16="http://schemas.microsoft.com/office/drawing/2014/main" id="{E92F2DF7-CF77-4A5A-B10A-A47ECDCDA330}"/>
            </a:ext>
          </a:extLst>
        </xdr:cNvPr>
        <xdr:cNvSpPr txBox="1"/>
      </xdr:nvSpPr>
      <xdr:spPr>
        <a:xfrm>
          <a:off x="7626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D3B127D3-E43B-4F79-831D-4DD2D2AD84A9}"/>
            </a:ext>
          </a:extLst>
        </xdr:cNvPr>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101617</xdr:rowOff>
    </xdr:from>
    <xdr:ext cx="469744" cy="259045"/>
    <xdr:sp macro="" textlink="">
      <xdr:nvSpPr>
        <xdr:cNvPr id="260" name="n_1mainValue【体育館・プール】&#10;一人当たり面積">
          <a:extLst>
            <a:ext uri="{FF2B5EF4-FFF2-40B4-BE49-F238E27FC236}">
              <a16:creationId xmlns:a16="http://schemas.microsoft.com/office/drawing/2014/main" id="{6F00514C-23D4-4763-A171-04CD02436E7F}"/>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105427</xdr:rowOff>
    </xdr:from>
    <xdr:ext cx="469744" cy="259045"/>
    <xdr:sp macro="" textlink="">
      <xdr:nvSpPr>
        <xdr:cNvPr id="261" name="n_2mainValue【体育館・プール】&#10;一人当たり面積">
          <a:extLst>
            <a:ext uri="{FF2B5EF4-FFF2-40B4-BE49-F238E27FC236}">
              <a16:creationId xmlns:a16="http://schemas.microsoft.com/office/drawing/2014/main" id="{ADAF547A-86A2-4E13-A124-93E09A3E742F}"/>
            </a:ext>
          </a:extLst>
        </xdr:cNvPr>
        <xdr:cNvSpPr txBox="1"/>
      </xdr:nvSpPr>
      <xdr:spPr>
        <a:xfrm>
          <a:off x="8515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105427</xdr:rowOff>
    </xdr:from>
    <xdr:ext cx="469744" cy="259045"/>
    <xdr:sp macro="" textlink="">
      <xdr:nvSpPr>
        <xdr:cNvPr id="262" name="n_3mainValue【体育館・プール】&#10;一人当たり面積">
          <a:extLst>
            <a:ext uri="{FF2B5EF4-FFF2-40B4-BE49-F238E27FC236}">
              <a16:creationId xmlns:a16="http://schemas.microsoft.com/office/drawing/2014/main" id="{06359255-5A38-45D7-9E6C-85FE8AB21D67}"/>
            </a:ext>
          </a:extLst>
        </xdr:cNvPr>
        <xdr:cNvSpPr txBox="1"/>
      </xdr:nvSpPr>
      <xdr:spPr>
        <a:xfrm>
          <a:off x="7626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107332</xdr:rowOff>
    </xdr:from>
    <xdr:ext cx="469744" cy="259045"/>
    <xdr:sp macro="" textlink="">
      <xdr:nvSpPr>
        <xdr:cNvPr id="263" name="n_4mainValue【体育館・プール】&#10;一人当たり面積">
          <a:extLst>
            <a:ext uri="{FF2B5EF4-FFF2-40B4-BE49-F238E27FC236}">
              <a16:creationId xmlns:a16="http://schemas.microsoft.com/office/drawing/2014/main" id="{778682D8-CCAA-49ED-A265-2ADC26C42B64}"/>
            </a:ext>
          </a:extLst>
        </xdr:cNvPr>
        <xdr:cNvSpPr txBox="1"/>
      </xdr:nvSpPr>
      <xdr:spPr>
        <a:xfrm>
          <a:off x="6737427" y="103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E7AB801-75F9-4A7F-9269-A6995B1C6B8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2E4C641-54B6-4A05-9142-3C34C06841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0FFB402-9C47-474F-8088-6F5194E7777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CAD150E-7A5F-4230-8D1F-A82764EEDB4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BC64DAD-C3D7-440E-90D0-885F8E35E1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E492C74-4D6B-4619-976D-0CBF41C23D5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2862F5B-7DDB-46F0-9F91-705412740B3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790B76D-EF36-49F7-A176-42ACA22CE9E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CC33C4C-438F-41CF-9270-23890D33F24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BA632E4-9E17-492F-AEA5-39234ECD06B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8B2F12C-1082-49B9-A50C-6B18ED7E887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27CE5B6-B3C3-4ABB-934C-8BA6893E4D0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C79116B6-FA3C-4A37-AE5B-61B3A42457D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2040DA96-F19A-49CC-AB14-DB20F889EFD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A3EA1D77-02BE-405D-B91A-B8F9ECC81B7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EBD680C-C3AA-4E2D-AD03-F4B9A42B4CD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24A48AC-CC94-4157-9597-48B6AA10055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EEB3ED8-19B6-4DEE-8509-37FADED88FC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8479685-3769-4AE2-9837-C4BADF8B538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A09CFDD-5388-4AC8-8DD5-10EA76632E6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1FCC1656-CF6E-4D5F-B13E-290ECA60AD06}"/>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92ECDC1-E947-44B5-BAD9-93CFE3E14E8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1D92F3D-C9C2-4F1D-981D-1C9CFD77B9D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8689E67B-B038-4585-9944-33DC657A3EDC}"/>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329AC796-543E-49D9-94AD-CE4A865440B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D60786EF-BFDF-4C01-8CEF-A1F1DE8C3094}"/>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2F1A6569-73AE-4A6E-AF68-A5B737548954}"/>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90995B5F-97EA-4ADC-A0E7-3ECCCD40CE3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23CDFF4B-35B8-48FE-BBE6-C7F16B795277}"/>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2F7151C9-5E03-4D37-B694-4AE412EFCE52}"/>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1E4FAC00-3E49-4360-835D-D4BBE469499D}"/>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A8671A8B-B416-4E14-AC2E-67AC428C20BD}"/>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E46B2C26-5181-4CBD-9C2D-6B2AD59EBF77}"/>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3E3C220C-0E52-4EB6-8F33-FBA8441B7EE7}"/>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DD65122-84AA-42E8-9F33-41F7BCFD712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FD17397-34DC-44A4-8ADA-EF97B7FB25D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FD92A28-3D7C-4339-ADE2-B9EBCD6444F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07EE8C5-F8D9-4593-83BA-BAA7C8E3F7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EEC6280-9205-4D98-BD27-FD596D015F5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24130</xdr:rowOff>
    </xdr:from>
    <xdr:to>
      <xdr:col>24</xdr:col>
      <xdr:colOff>114300</xdr:colOff>
      <xdr:row>83</xdr:row>
      <xdr:rowOff>125730</xdr:rowOff>
    </xdr:to>
    <xdr:sp macro="" textlink="">
      <xdr:nvSpPr>
        <xdr:cNvPr id="303" name="楕円 302">
          <a:extLst>
            <a:ext uri="{FF2B5EF4-FFF2-40B4-BE49-F238E27FC236}">
              <a16:creationId xmlns:a16="http://schemas.microsoft.com/office/drawing/2014/main" id="{D0938DEC-656A-469C-9663-357DE854B4CD}"/>
            </a:ext>
          </a:extLst>
        </xdr:cNvPr>
        <xdr:cNvSpPr/>
      </xdr:nvSpPr>
      <xdr:spPr>
        <a:xfrm>
          <a:off x="4584700" y="142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2557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6F7149C-FA97-479F-A6CF-14BBCA334FB1}"/>
            </a:ext>
          </a:extLst>
        </xdr:cNvPr>
        <xdr:cNvSpPr txBox="1"/>
      </xdr:nvSpPr>
      <xdr:spPr>
        <a:xfrm>
          <a:off x="4673600" y="1423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5080</xdr:rowOff>
    </xdr:from>
    <xdr:to>
      <xdr:col>20</xdr:col>
      <xdr:colOff>38100</xdr:colOff>
      <xdr:row>83</xdr:row>
      <xdr:rowOff>106680</xdr:rowOff>
    </xdr:to>
    <xdr:sp macro="" textlink="">
      <xdr:nvSpPr>
        <xdr:cNvPr id="305" name="楕円 304">
          <a:extLst>
            <a:ext uri="{FF2B5EF4-FFF2-40B4-BE49-F238E27FC236}">
              <a16:creationId xmlns:a16="http://schemas.microsoft.com/office/drawing/2014/main" id="{2BE5870D-EEBA-40DD-B7DC-F306EE524ECE}"/>
            </a:ext>
          </a:extLst>
        </xdr:cNvPr>
        <xdr:cNvSpPr/>
      </xdr:nvSpPr>
      <xdr:spPr>
        <a:xfrm>
          <a:off x="3746500" y="142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55880</xdr:rowOff>
    </xdr:from>
    <xdr:to>
      <xdr:col>24</xdr:col>
      <xdr:colOff>63500</xdr:colOff>
      <xdr:row>83</xdr:row>
      <xdr:rowOff>74930</xdr:rowOff>
    </xdr:to>
    <xdr:cxnSp macro="">
      <xdr:nvCxnSpPr>
        <xdr:cNvPr id="306" name="直線コネクタ 305">
          <a:extLst>
            <a:ext uri="{FF2B5EF4-FFF2-40B4-BE49-F238E27FC236}">
              <a16:creationId xmlns:a16="http://schemas.microsoft.com/office/drawing/2014/main" id="{46AC4666-9DDC-45F2-B0C4-E94EE8F8F879}"/>
            </a:ext>
          </a:extLst>
        </xdr:cNvPr>
        <xdr:cNvCxnSpPr/>
      </xdr:nvCxnSpPr>
      <xdr:spPr>
        <a:xfrm>
          <a:off x="3797300" y="142862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148589</xdr:rowOff>
    </xdr:from>
    <xdr:to>
      <xdr:col>15</xdr:col>
      <xdr:colOff>101600</xdr:colOff>
      <xdr:row>83</xdr:row>
      <xdr:rowOff>78739</xdr:rowOff>
    </xdr:to>
    <xdr:sp macro="" textlink="">
      <xdr:nvSpPr>
        <xdr:cNvPr id="307" name="楕円 306">
          <a:extLst>
            <a:ext uri="{FF2B5EF4-FFF2-40B4-BE49-F238E27FC236}">
              <a16:creationId xmlns:a16="http://schemas.microsoft.com/office/drawing/2014/main" id="{C4F19BF2-256F-4895-B616-BEDE5B7AB1BE}"/>
            </a:ext>
          </a:extLst>
        </xdr:cNvPr>
        <xdr:cNvSpPr/>
      </xdr:nvSpPr>
      <xdr:spPr>
        <a:xfrm>
          <a:off x="2857500" y="142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27939</xdr:rowOff>
    </xdr:from>
    <xdr:to>
      <xdr:col>19</xdr:col>
      <xdr:colOff>177800</xdr:colOff>
      <xdr:row>83</xdr:row>
      <xdr:rowOff>55880</xdr:rowOff>
    </xdr:to>
    <xdr:cxnSp macro="">
      <xdr:nvCxnSpPr>
        <xdr:cNvPr id="308" name="直線コネクタ 307">
          <a:extLst>
            <a:ext uri="{FF2B5EF4-FFF2-40B4-BE49-F238E27FC236}">
              <a16:creationId xmlns:a16="http://schemas.microsoft.com/office/drawing/2014/main" id="{E8E7C66D-347F-4DDD-BBDE-D0F7CE8187C6}"/>
            </a:ext>
          </a:extLst>
        </xdr:cNvPr>
        <xdr:cNvCxnSpPr/>
      </xdr:nvCxnSpPr>
      <xdr:spPr>
        <a:xfrm>
          <a:off x="2908300" y="1425828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120650</xdr:rowOff>
    </xdr:from>
    <xdr:to>
      <xdr:col>10</xdr:col>
      <xdr:colOff>165100</xdr:colOff>
      <xdr:row>83</xdr:row>
      <xdr:rowOff>50800</xdr:rowOff>
    </xdr:to>
    <xdr:sp macro="" textlink="">
      <xdr:nvSpPr>
        <xdr:cNvPr id="309" name="楕円 308">
          <a:extLst>
            <a:ext uri="{FF2B5EF4-FFF2-40B4-BE49-F238E27FC236}">
              <a16:creationId xmlns:a16="http://schemas.microsoft.com/office/drawing/2014/main" id="{568A80C3-C1B4-4A00-9982-5BCD720E7243}"/>
            </a:ext>
          </a:extLst>
        </xdr:cNvPr>
        <xdr:cNvSpPr/>
      </xdr:nvSpPr>
      <xdr:spPr>
        <a:xfrm>
          <a:off x="1968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0</xdr:rowOff>
    </xdr:from>
    <xdr:to>
      <xdr:col>15</xdr:col>
      <xdr:colOff>50800</xdr:colOff>
      <xdr:row>83</xdr:row>
      <xdr:rowOff>27939</xdr:rowOff>
    </xdr:to>
    <xdr:cxnSp macro="">
      <xdr:nvCxnSpPr>
        <xdr:cNvPr id="310" name="直線コネクタ 309">
          <a:extLst>
            <a:ext uri="{FF2B5EF4-FFF2-40B4-BE49-F238E27FC236}">
              <a16:creationId xmlns:a16="http://schemas.microsoft.com/office/drawing/2014/main" id="{B2589E90-1A67-4FC3-9635-E04529E4AE8C}"/>
            </a:ext>
          </a:extLst>
        </xdr:cNvPr>
        <xdr:cNvCxnSpPr/>
      </xdr:nvCxnSpPr>
      <xdr:spPr>
        <a:xfrm>
          <a:off x="2019300" y="142303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92711</xdr:rowOff>
    </xdr:from>
    <xdr:to>
      <xdr:col>6</xdr:col>
      <xdr:colOff>38100</xdr:colOff>
      <xdr:row>83</xdr:row>
      <xdr:rowOff>22861</xdr:rowOff>
    </xdr:to>
    <xdr:sp macro="" textlink="">
      <xdr:nvSpPr>
        <xdr:cNvPr id="311" name="楕円 310">
          <a:extLst>
            <a:ext uri="{FF2B5EF4-FFF2-40B4-BE49-F238E27FC236}">
              <a16:creationId xmlns:a16="http://schemas.microsoft.com/office/drawing/2014/main" id="{432FC9D8-5595-4BD9-A588-265771DF7AE6}"/>
            </a:ext>
          </a:extLst>
        </xdr:cNvPr>
        <xdr:cNvSpPr/>
      </xdr:nvSpPr>
      <xdr:spPr>
        <a:xfrm>
          <a:off x="1079500" y="14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143511</xdr:rowOff>
    </xdr:from>
    <xdr:to>
      <xdr:col>10</xdr:col>
      <xdr:colOff>114300</xdr:colOff>
      <xdr:row>83</xdr:row>
      <xdr:rowOff>0</xdr:rowOff>
    </xdr:to>
    <xdr:cxnSp macro="">
      <xdr:nvCxnSpPr>
        <xdr:cNvPr id="312" name="直線コネクタ 311">
          <a:extLst>
            <a:ext uri="{FF2B5EF4-FFF2-40B4-BE49-F238E27FC236}">
              <a16:creationId xmlns:a16="http://schemas.microsoft.com/office/drawing/2014/main" id="{AAA66B0C-BC74-458F-8AD4-D72EC520458C}"/>
            </a:ext>
          </a:extLst>
        </xdr:cNvPr>
        <xdr:cNvCxnSpPr/>
      </xdr:nvCxnSpPr>
      <xdr:spPr>
        <a:xfrm>
          <a:off x="1130300" y="142024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C6107AE6-D0DF-45B6-A630-A95311F0C756}"/>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FBFD18F4-98BC-4012-BDC1-66B463AEEB9D}"/>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5B8C8E75-8520-4710-925E-E5E479DD4B59}"/>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A098CF3B-F4FA-457D-A0BA-287FD86022DB}"/>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97807</xdr:rowOff>
    </xdr:from>
    <xdr:ext cx="405111" cy="259045"/>
    <xdr:sp macro="" textlink="">
      <xdr:nvSpPr>
        <xdr:cNvPr id="317" name="n_1mainValue【福祉施設】&#10;有形固定資産減価償却率">
          <a:extLst>
            <a:ext uri="{FF2B5EF4-FFF2-40B4-BE49-F238E27FC236}">
              <a16:creationId xmlns:a16="http://schemas.microsoft.com/office/drawing/2014/main" id="{91456656-2086-40A8-951A-67A092DC555F}"/>
            </a:ext>
          </a:extLst>
        </xdr:cNvPr>
        <xdr:cNvSpPr txBox="1"/>
      </xdr:nvSpPr>
      <xdr:spPr>
        <a:xfrm>
          <a:off x="3582044" y="1432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69866</xdr:rowOff>
    </xdr:from>
    <xdr:ext cx="405111" cy="259045"/>
    <xdr:sp macro="" textlink="">
      <xdr:nvSpPr>
        <xdr:cNvPr id="318" name="n_2mainValue【福祉施設】&#10;有形固定資産減価償却率">
          <a:extLst>
            <a:ext uri="{FF2B5EF4-FFF2-40B4-BE49-F238E27FC236}">
              <a16:creationId xmlns:a16="http://schemas.microsoft.com/office/drawing/2014/main" id="{E4837F7E-F5E3-4279-B1E0-03B812C67380}"/>
            </a:ext>
          </a:extLst>
        </xdr:cNvPr>
        <xdr:cNvSpPr txBox="1"/>
      </xdr:nvSpPr>
      <xdr:spPr>
        <a:xfrm>
          <a:off x="2705744" y="1430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9" name="n_3mainValue【福祉施設】&#10;有形固定資産減価償却率">
          <a:extLst>
            <a:ext uri="{FF2B5EF4-FFF2-40B4-BE49-F238E27FC236}">
              <a16:creationId xmlns:a16="http://schemas.microsoft.com/office/drawing/2014/main" id="{533F0B96-4BA1-45DA-890C-6A333A15A310}"/>
            </a:ext>
          </a:extLst>
        </xdr:cNvPr>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13988</xdr:rowOff>
    </xdr:from>
    <xdr:ext cx="405111" cy="259045"/>
    <xdr:sp macro="" textlink="">
      <xdr:nvSpPr>
        <xdr:cNvPr id="320" name="n_4mainValue【福祉施設】&#10;有形固定資産減価償却率">
          <a:extLst>
            <a:ext uri="{FF2B5EF4-FFF2-40B4-BE49-F238E27FC236}">
              <a16:creationId xmlns:a16="http://schemas.microsoft.com/office/drawing/2014/main" id="{AD51A45D-B312-47CC-97D9-89D3A3F01A0A}"/>
            </a:ext>
          </a:extLst>
        </xdr:cNvPr>
        <xdr:cNvSpPr txBox="1"/>
      </xdr:nvSpPr>
      <xdr:spPr>
        <a:xfrm>
          <a:off x="9277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DEA64AF-6516-4822-AC17-F306BED2EFB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5A7EAC7-FFB6-4F91-B724-8F347CC081C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63199EA-FDD7-4938-AEB9-472EE6F0690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4C88B05-6A32-4344-AE36-92771D97EE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615E062-6E1E-489C-8A6E-78799856393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C46B636-F565-4161-8184-FA20D46EB47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6D26F574-FB99-495A-BDF9-27EC65ED98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CB7DB5E-66C1-4D56-AF73-4609A405C08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2AB0344-DA8B-4C0A-B425-A6283DB371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55C8B3A-4C2D-48BB-A177-F7F413608A1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13FD475B-0C12-406C-B4F7-ECC97394C615}"/>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8AF65B9B-4B33-4D48-AEF1-EF12A13AF88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8B9793E7-C117-4086-948F-1940E17C2BF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4BE8454A-F0AC-4EE7-9BA2-F22ADE28373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11B15A44-EFDD-4AA4-BB85-370206EB3E64}"/>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3CDF70E9-F61F-41AB-B8DB-4BEB6E7D5E3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121D049-6512-4214-9AAF-A7BC57B47C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1A4C703-2DE6-40DB-A372-293D8393EF6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B76BB894-4E69-4A50-856E-7E6108FA8AF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DC713667-3EEA-447B-AE85-D27AE59BA865}"/>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C6BFA20F-D9E9-4A87-BC79-588B89416923}"/>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A471BCA9-BFC6-4562-8341-135B4F6AF1F9}"/>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B90679ED-EDF9-438C-A465-9A073385C922}"/>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47D7757-D78C-486C-BF0A-58C4AEC5F29C}"/>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95E567F0-36B3-4F8B-98BB-DCC21B4367AE}"/>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CAA46752-6862-4C13-9322-5A7F4A51608F}"/>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A54F784-398F-4A04-B4C0-CA0DF80E3346}"/>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99767D6B-2AAB-4F9C-9CD0-14E63FCB8D6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E86E19AD-C032-4B87-B99C-AF829E5E13B6}"/>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DA47525B-A72B-4D0A-AA10-2BA7E4D487B1}"/>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4A4D6AD-B255-4059-B8C9-FFD0FCF169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8607BA2-7AB2-45A4-AD04-B2643B25355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6DCD14D-E9DB-4504-B42B-CF88820B2C9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AC5BAD2-6CBC-4991-99F3-479E079C5F9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6116541-0DCC-4F5B-917C-77C4EFE4587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xdr:rowOff>
    </xdr:from>
    <xdr:to>
      <xdr:col>55</xdr:col>
      <xdr:colOff>50800</xdr:colOff>
      <xdr:row>84</xdr:row>
      <xdr:rowOff>106045</xdr:rowOff>
    </xdr:to>
    <xdr:sp macro="" textlink="">
      <xdr:nvSpPr>
        <xdr:cNvPr id="356" name="楕円 355">
          <a:extLst>
            <a:ext uri="{FF2B5EF4-FFF2-40B4-BE49-F238E27FC236}">
              <a16:creationId xmlns:a16="http://schemas.microsoft.com/office/drawing/2014/main" id="{B3D5EE72-8802-465D-AB61-8F4C9B8F1DB7}"/>
            </a:ext>
          </a:extLst>
        </xdr:cNvPr>
        <xdr:cNvSpPr/>
      </xdr:nvSpPr>
      <xdr:spPr>
        <a:xfrm>
          <a:off x="104267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154322</xdr:rowOff>
    </xdr:from>
    <xdr:ext cx="469744" cy="259045"/>
    <xdr:sp macro="" textlink="">
      <xdr:nvSpPr>
        <xdr:cNvPr id="357" name="【福祉施設】&#10;一人当たり面積該当値テキスト">
          <a:extLst>
            <a:ext uri="{FF2B5EF4-FFF2-40B4-BE49-F238E27FC236}">
              <a16:creationId xmlns:a16="http://schemas.microsoft.com/office/drawing/2014/main" id="{B22D8EC8-4B54-4534-B5DB-D3D3EC0E7A0B}"/>
            </a:ext>
          </a:extLst>
        </xdr:cNvPr>
        <xdr:cNvSpPr txBox="1"/>
      </xdr:nvSpPr>
      <xdr:spPr>
        <a:xfrm>
          <a:off x="10515600"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xdr:rowOff>
    </xdr:from>
    <xdr:to>
      <xdr:col>50</xdr:col>
      <xdr:colOff>165100</xdr:colOff>
      <xdr:row>84</xdr:row>
      <xdr:rowOff>106045</xdr:rowOff>
    </xdr:to>
    <xdr:sp macro="" textlink="">
      <xdr:nvSpPr>
        <xdr:cNvPr id="358" name="楕円 357">
          <a:extLst>
            <a:ext uri="{FF2B5EF4-FFF2-40B4-BE49-F238E27FC236}">
              <a16:creationId xmlns:a16="http://schemas.microsoft.com/office/drawing/2014/main" id="{25381516-EA7A-4794-95E1-7DECB05425E6}"/>
            </a:ext>
          </a:extLst>
        </xdr:cNvPr>
        <xdr:cNvSpPr/>
      </xdr:nvSpPr>
      <xdr:spPr>
        <a:xfrm>
          <a:off x="9588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55245</xdr:rowOff>
    </xdr:from>
    <xdr:to>
      <xdr:col>55</xdr:col>
      <xdr:colOff>0</xdr:colOff>
      <xdr:row>84</xdr:row>
      <xdr:rowOff>55245</xdr:rowOff>
    </xdr:to>
    <xdr:cxnSp macro="">
      <xdr:nvCxnSpPr>
        <xdr:cNvPr id="359" name="直線コネクタ 358">
          <a:extLst>
            <a:ext uri="{FF2B5EF4-FFF2-40B4-BE49-F238E27FC236}">
              <a16:creationId xmlns:a16="http://schemas.microsoft.com/office/drawing/2014/main" id="{D76C7C1A-3E6B-409D-9B71-B046A5CA72C5}"/>
            </a:ext>
          </a:extLst>
        </xdr:cNvPr>
        <xdr:cNvCxnSpPr/>
      </xdr:nvCxnSpPr>
      <xdr:spPr>
        <a:xfrm>
          <a:off x="9639300" y="14457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xdr:rowOff>
    </xdr:from>
    <xdr:to>
      <xdr:col>46</xdr:col>
      <xdr:colOff>38100</xdr:colOff>
      <xdr:row>84</xdr:row>
      <xdr:rowOff>106045</xdr:rowOff>
    </xdr:to>
    <xdr:sp macro="" textlink="">
      <xdr:nvSpPr>
        <xdr:cNvPr id="360" name="楕円 359">
          <a:extLst>
            <a:ext uri="{FF2B5EF4-FFF2-40B4-BE49-F238E27FC236}">
              <a16:creationId xmlns:a16="http://schemas.microsoft.com/office/drawing/2014/main" id="{0C68623A-DD01-48FB-82E8-E7DDB8E5E2C9}"/>
            </a:ext>
          </a:extLst>
        </xdr:cNvPr>
        <xdr:cNvSpPr/>
      </xdr:nvSpPr>
      <xdr:spPr>
        <a:xfrm>
          <a:off x="8699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55245</xdr:rowOff>
    </xdr:from>
    <xdr:to>
      <xdr:col>50</xdr:col>
      <xdr:colOff>114300</xdr:colOff>
      <xdr:row>84</xdr:row>
      <xdr:rowOff>55245</xdr:rowOff>
    </xdr:to>
    <xdr:cxnSp macro="">
      <xdr:nvCxnSpPr>
        <xdr:cNvPr id="361" name="直線コネクタ 360">
          <a:extLst>
            <a:ext uri="{FF2B5EF4-FFF2-40B4-BE49-F238E27FC236}">
              <a16:creationId xmlns:a16="http://schemas.microsoft.com/office/drawing/2014/main" id="{0BD11025-A6A2-4CE8-B567-6834146AFD12}"/>
            </a:ext>
          </a:extLst>
        </xdr:cNvPr>
        <xdr:cNvCxnSpPr/>
      </xdr:nvCxnSpPr>
      <xdr:spPr>
        <a:xfrm>
          <a:off x="8750300" y="1445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10161</xdr:rowOff>
    </xdr:from>
    <xdr:to>
      <xdr:col>41</xdr:col>
      <xdr:colOff>101600</xdr:colOff>
      <xdr:row>84</xdr:row>
      <xdr:rowOff>111761</xdr:rowOff>
    </xdr:to>
    <xdr:sp macro="" textlink="">
      <xdr:nvSpPr>
        <xdr:cNvPr id="362" name="楕円 361">
          <a:extLst>
            <a:ext uri="{FF2B5EF4-FFF2-40B4-BE49-F238E27FC236}">
              <a16:creationId xmlns:a16="http://schemas.microsoft.com/office/drawing/2014/main" id="{A3CBA4E2-B3A6-4CC7-A006-D1C3820D238F}"/>
            </a:ext>
          </a:extLst>
        </xdr:cNvPr>
        <xdr:cNvSpPr/>
      </xdr:nvSpPr>
      <xdr:spPr>
        <a:xfrm>
          <a:off x="781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55245</xdr:rowOff>
    </xdr:from>
    <xdr:to>
      <xdr:col>45</xdr:col>
      <xdr:colOff>177800</xdr:colOff>
      <xdr:row>84</xdr:row>
      <xdr:rowOff>60961</xdr:rowOff>
    </xdr:to>
    <xdr:cxnSp macro="">
      <xdr:nvCxnSpPr>
        <xdr:cNvPr id="363" name="直線コネクタ 362">
          <a:extLst>
            <a:ext uri="{FF2B5EF4-FFF2-40B4-BE49-F238E27FC236}">
              <a16:creationId xmlns:a16="http://schemas.microsoft.com/office/drawing/2014/main" id="{14D142D2-BC38-4F23-AE1F-08649B4836FC}"/>
            </a:ext>
          </a:extLst>
        </xdr:cNvPr>
        <xdr:cNvCxnSpPr/>
      </xdr:nvCxnSpPr>
      <xdr:spPr>
        <a:xfrm flipV="1">
          <a:off x="7861300" y="144570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10161</xdr:rowOff>
    </xdr:from>
    <xdr:to>
      <xdr:col>36</xdr:col>
      <xdr:colOff>165100</xdr:colOff>
      <xdr:row>84</xdr:row>
      <xdr:rowOff>111761</xdr:rowOff>
    </xdr:to>
    <xdr:sp macro="" textlink="">
      <xdr:nvSpPr>
        <xdr:cNvPr id="364" name="楕円 363">
          <a:extLst>
            <a:ext uri="{FF2B5EF4-FFF2-40B4-BE49-F238E27FC236}">
              <a16:creationId xmlns:a16="http://schemas.microsoft.com/office/drawing/2014/main" id="{F6A72FBF-8071-4484-9B37-A44F88802F48}"/>
            </a:ext>
          </a:extLst>
        </xdr:cNvPr>
        <xdr:cNvSpPr/>
      </xdr:nvSpPr>
      <xdr:spPr>
        <a:xfrm>
          <a:off x="6921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60961</xdr:rowOff>
    </xdr:from>
    <xdr:to>
      <xdr:col>41</xdr:col>
      <xdr:colOff>50800</xdr:colOff>
      <xdr:row>84</xdr:row>
      <xdr:rowOff>60961</xdr:rowOff>
    </xdr:to>
    <xdr:cxnSp macro="">
      <xdr:nvCxnSpPr>
        <xdr:cNvPr id="365" name="直線コネクタ 364">
          <a:extLst>
            <a:ext uri="{FF2B5EF4-FFF2-40B4-BE49-F238E27FC236}">
              <a16:creationId xmlns:a16="http://schemas.microsoft.com/office/drawing/2014/main" id="{B0C36E86-D618-4135-8819-1626A6880BBA}"/>
            </a:ext>
          </a:extLst>
        </xdr:cNvPr>
        <xdr:cNvCxnSpPr/>
      </xdr:nvCxnSpPr>
      <xdr:spPr>
        <a:xfrm>
          <a:off x="6972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8CF71CA1-D5CE-41A7-983D-3048CFB85BA6}"/>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FE3A70D1-85AF-40DC-BBDE-96FD68198436}"/>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398F2F15-1AA9-4173-B3B3-FC12E7A082E3}"/>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136FD53B-6FBD-4C57-9F6C-588458DD2368}"/>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97172</xdr:rowOff>
    </xdr:from>
    <xdr:ext cx="469744" cy="259045"/>
    <xdr:sp macro="" textlink="">
      <xdr:nvSpPr>
        <xdr:cNvPr id="370" name="n_1mainValue【福祉施設】&#10;一人当たり面積">
          <a:extLst>
            <a:ext uri="{FF2B5EF4-FFF2-40B4-BE49-F238E27FC236}">
              <a16:creationId xmlns:a16="http://schemas.microsoft.com/office/drawing/2014/main" id="{B54144B8-7138-4260-AB2C-B2A73FF489DD}"/>
            </a:ext>
          </a:extLst>
        </xdr:cNvPr>
        <xdr:cNvSpPr txBox="1"/>
      </xdr:nvSpPr>
      <xdr:spPr>
        <a:xfrm>
          <a:off x="93917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97172</xdr:rowOff>
    </xdr:from>
    <xdr:ext cx="469744" cy="259045"/>
    <xdr:sp macro="" textlink="">
      <xdr:nvSpPr>
        <xdr:cNvPr id="371" name="n_2mainValue【福祉施設】&#10;一人当たり面積">
          <a:extLst>
            <a:ext uri="{FF2B5EF4-FFF2-40B4-BE49-F238E27FC236}">
              <a16:creationId xmlns:a16="http://schemas.microsoft.com/office/drawing/2014/main" id="{35FBB483-CA2E-4D78-B2E6-17B6E485C471}"/>
            </a:ext>
          </a:extLst>
        </xdr:cNvPr>
        <xdr:cNvSpPr txBox="1"/>
      </xdr:nvSpPr>
      <xdr:spPr>
        <a:xfrm>
          <a:off x="8515427" y="1449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102888</xdr:rowOff>
    </xdr:from>
    <xdr:ext cx="469744" cy="259045"/>
    <xdr:sp macro="" textlink="">
      <xdr:nvSpPr>
        <xdr:cNvPr id="372" name="n_3mainValue【福祉施設】&#10;一人当たり面積">
          <a:extLst>
            <a:ext uri="{FF2B5EF4-FFF2-40B4-BE49-F238E27FC236}">
              <a16:creationId xmlns:a16="http://schemas.microsoft.com/office/drawing/2014/main" id="{A1CB9A0A-4FEA-4567-B061-9AC8C1E44A8C}"/>
            </a:ext>
          </a:extLst>
        </xdr:cNvPr>
        <xdr:cNvSpPr txBox="1"/>
      </xdr:nvSpPr>
      <xdr:spPr>
        <a:xfrm>
          <a:off x="7626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102888</xdr:rowOff>
    </xdr:from>
    <xdr:ext cx="469744" cy="259045"/>
    <xdr:sp macro="" textlink="">
      <xdr:nvSpPr>
        <xdr:cNvPr id="373" name="n_4mainValue【福祉施設】&#10;一人当たり面積">
          <a:extLst>
            <a:ext uri="{FF2B5EF4-FFF2-40B4-BE49-F238E27FC236}">
              <a16:creationId xmlns:a16="http://schemas.microsoft.com/office/drawing/2014/main" id="{97E23C46-B26C-411F-A833-D60CABF2D29D}"/>
            </a:ext>
          </a:extLst>
        </xdr:cNvPr>
        <xdr:cNvSpPr txBox="1"/>
      </xdr:nvSpPr>
      <xdr:spPr>
        <a:xfrm>
          <a:off x="6737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B6D10A53-A434-47EB-BD96-3CA55EC546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DDCC5813-74C5-4423-A0B7-88C1983703B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175CBF3-2E02-40E8-AF92-5272F39A0B7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5CAE7FA-85DD-4556-BD76-712FF294F3E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277CB23-55ED-418D-AFD0-87C081112FF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8EBB0BDB-03AE-49ED-9DD3-71347D844EA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41A241C2-3DA1-4B7A-B93E-B63D35F3F21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B4F09578-CF7A-4E56-A3EF-D1BBC430F77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6E62293-2ADE-4C73-802A-7542D8D52F7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68D55C12-BD40-4AD4-B594-15A79A430AD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B0132A47-BC34-4065-A155-E13BC0D7508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55F20973-5BA8-4002-82B6-371E8F2A8C7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2B9BF127-FB8D-4A29-8350-42FB20AC462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C3FCD321-0B0C-4662-8DEF-F561BB1507A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E9C1A708-7468-4AE7-88EE-AFE0D96C4BE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2F0DBBB8-962D-4DE4-A0B2-F120C11C6E2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D689F400-FC2F-485D-92B9-2D0E91CDC00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B3DA4547-4314-439C-A901-EDAABFB4DC7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E4BEE6-E817-4C42-A1FE-6437F1A4F4C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D42694F-97AA-48B8-A8AE-6639217FE38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F32AA335-7415-4008-8783-9830C37C08F2}"/>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CFAF134E-2516-4D43-8C93-826F8FD022B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6CDBB3E3-85FB-4AB5-A66D-53E50D9BF22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44450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C6A55CEC-B68F-40A8-986A-72DEC4F2371A}"/>
            </a:ext>
          </a:extLst>
        </xdr:cNvPr>
        <xdr:cNvCxnSpPr/>
      </xdr:nvCxnSpPr>
      <xdr:spPr>
        <a:xfrm flipV="1">
          <a:off x="4634865" y="1718945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351C8344-E044-4E76-A198-7ED6137F4103}"/>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38490F0A-1F7C-44EF-AD7A-B40CD3726C36}"/>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162577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7B30789D-7243-463D-90C1-9A30495B888B}"/>
            </a:ext>
          </a:extLst>
        </xdr:cNvPr>
        <xdr:cNvSpPr txBox="1"/>
      </xdr:nvSpPr>
      <xdr:spPr>
        <a:xfrm>
          <a:off x="4673600" y="16964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44450</xdr:rowOff>
    </xdr:from>
    <xdr:to>
      <xdr:col>24</xdr:col>
      <xdr:colOff>152400</xdr:colOff>
      <xdr:row>100</xdr:row>
      <xdr:rowOff>44450</xdr:rowOff>
    </xdr:to>
    <xdr:cxnSp macro="">
      <xdr:nvCxnSpPr>
        <xdr:cNvPr id="401" name="直線コネクタ 400">
          <a:extLst>
            <a:ext uri="{FF2B5EF4-FFF2-40B4-BE49-F238E27FC236}">
              <a16:creationId xmlns:a16="http://schemas.microsoft.com/office/drawing/2014/main" id="{076D2500-F49C-45C2-B1BE-81BD68684B66}"/>
            </a:ext>
          </a:extLst>
        </xdr:cNvPr>
        <xdr:cNvCxnSpPr/>
      </xdr:nvCxnSpPr>
      <xdr:spPr>
        <a:xfrm>
          <a:off x="4546600" y="1718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21607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66FAC655-F612-4A1E-A7E9-3384B47B0EC8}"/>
            </a:ext>
          </a:extLst>
        </xdr:cNvPr>
        <xdr:cNvSpPr txBox="1"/>
      </xdr:nvSpPr>
      <xdr:spPr>
        <a:xfrm>
          <a:off x="4673600" y="1785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43180</xdr:rowOff>
    </xdr:from>
    <xdr:to>
      <xdr:col>24</xdr:col>
      <xdr:colOff>114300</xdr:colOff>
      <xdr:row>104</xdr:row>
      <xdr:rowOff>144780</xdr:rowOff>
    </xdr:to>
    <xdr:sp macro="" textlink="">
      <xdr:nvSpPr>
        <xdr:cNvPr id="403" name="フローチャート: 判断 402">
          <a:extLst>
            <a:ext uri="{FF2B5EF4-FFF2-40B4-BE49-F238E27FC236}">
              <a16:creationId xmlns:a16="http://schemas.microsoft.com/office/drawing/2014/main" id="{9D671AEB-B50A-496B-BE50-255761ADCDD8}"/>
            </a:ext>
          </a:extLst>
        </xdr:cNvPr>
        <xdr:cNvSpPr/>
      </xdr:nvSpPr>
      <xdr:spPr>
        <a:xfrm>
          <a:off x="45847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24130</xdr:rowOff>
    </xdr:from>
    <xdr:to>
      <xdr:col>20</xdr:col>
      <xdr:colOff>38100</xdr:colOff>
      <xdr:row>104</xdr:row>
      <xdr:rowOff>125730</xdr:rowOff>
    </xdr:to>
    <xdr:sp macro="" textlink="">
      <xdr:nvSpPr>
        <xdr:cNvPr id="404" name="フローチャート: 判断 403">
          <a:extLst>
            <a:ext uri="{FF2B5EF4-FFF2-40B4-BE49-F238E27FC236}">
              <a16:creationId xmlns:a16="http://schemas.microsoft.com/office/drawing/2014/main" id="{CA9B2543-7B1F-41AE-A8A3-0DBA4E280068}"/>
            </a:ext>
          </a:extLst>
        </xdr:cNvPr>
        <xdr:cNvSpPr/>
      </xdr:nvSpPr>
      <xdr:spPr>
        <a:xfrm>
          <a:off x="3746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5" name="フローチャート: 判断 404">
          <a:extLst>
            <a:ext uri="{FF2B5EF4-FFF2-40B4-BE49-F238E27FC236}">
              <a16:creationId xmlns:a16="http://schemas.microsoft.com/office/drawing/2014/main" id="{6BBCA212-F0F7-499B-81EE-A793F317FB1D}"/>
            </a:ext>
          </a:extLst>
        </xdr:cNvPr>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167639</xdr:rowOff>
    </xdr:from>
    <xdr:to>
      <xdr:col>10</xdr:col>
      <xdr:colOff>165100</xdr:colOff>
      <xdr:row>104</xdr:row>
      <xdr:rowOff>97789</xdr:rowOff>
    </xdr:to>
    <xdr:sp macro="" textlink="">
      <xdr:nvSpPr>
        <xdr:cNvPr id="406" name="フローチャート: 判断 405">
          <a:extLst>
            <a:ext uri="{FF2B5EF4-FFF2-40B4-BE49-F238E27FC236}">
              <a16:creationId xmlns:a16="http://schemas.microsoft.com/office/drawing/2014/main" id="{4F4FF85A-4161-4834-ADAC-C72FC9F64A99}"/>
            </a:ext>
          </a:extLst>
        </xdr:cNvPr>
        <xdr:cNvSpPr/>
      </xdr:nvSpPr>
      <xdr:spPr>
        <a:xfrm>
          <a:off x="1968500" y="1782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3811</xdr:rowOff>
    </xdr:from>
    <xdr:to>
      <xdr:col>6</xdr:col>
      <xdr:colOff>38100</xdr:colOff>
      <xdr:row>104</xdr:row>
      <xdr:rowOff>105411</xdr:rowOff>
    </xdr:to>
    <xdr:sp macro="" textlink="">
      <xdr:nvSpPr>
        <xdr:cNvPr id="407" name="フローチャート: 判断 406">
          <a:extLst>
            <a:ext uri="{FF2B5EF4-FFF2-40B4-BE49-F238E27FC236}">
              <a16:creationId xmlns:a16="http://schemas.microsoft.com/office/drawing/2014/main" id="{B8C36B69-4FDE-4DAE-BE74-88BD10AC5020}"/>
            </a:ext>
          </a:extLst>
        </xdr:cNvPr>
        <xdr:cNvSpPr/>
      </xdr:nvSpPr>
      <xdr:spPr>
        <a:xfrm>
          <a:off x="1079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634B5CC4-91F2-475D-978B-5DD9934964F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2293A66-E35C-4E91-9FAA-EA53DFA8108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8786335-2602-46D3-B8FF-AA510B49034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73328ED-8F75-4934-BF86-2941C2333A6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4CC772E-D903-48FE-9671-B5EE068B4E2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165100</xdr:rowOff>
    </xdr:from>
    <xdr:to>
      <xdr:col>24</xdr:col>
      <xdr:colOff>114300</xdr:colOff>
      <xdr:row>100</xdr:row>
      <xdr:rowOff>95250</xdr:rowOff>
    </xdr:to>
    <xdr:sp macro="" textlink="">
      <xdr:nvSpPr>
        <xdr:cNvPr id="413" name="楕円 412">
          <a:extLst>
            <a:ext uri="{FF2B5EF4-FFF2-40B4-BE49-F238E27FC236}">
              <a16:creationId xmlns:a16="http://schemas.microsoft.com/office/drawing/2014/main" id="{33D14CDE-CC49-48FB-8920-238118664AD9}"/>
            </a:ext>
          </a:extLst>
        </xdr:cNvPr>
        <xdr:cNvSpPr/>
      </xdr:nvSpPr>
      <xdr:spPr>
        <a:xfrm>
          <a:off x="4584700" y="1713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118127</xdr:rowOff>
    </xdr:from>
    <xdr:ext cx="340478" cy="259045"/>
    <xdr:sp macro="" textlink="">
      <xdr:nvSpPr>
        <xdr:cNvPr id="414" name="【市民会館】&#10;有形固定資産減価償却率該当値テキスト">
          <a:extLst>
            <a:ext uri="{FF2B5EF4-FFF2-40B4-BE49-F238E27FC236}">
              <a16:creationId xmlns:a16="http://schemas.microsoft.com/office/drawing/2014/main" id="{AD10D5B1-699C-4B65-9666-1A68BFC4B818}"/>
            </a:ext>
          </a:extLst>
        </xdr:cNvPr>
        <xdr:cNvSpPr txBox="1"/>
      </xdr:nvSpPr>
      <xdr:spPr>
        <a:xfrm>
          <a:off x="4673600" y="170916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415" name="楕円 414">
          <a:extLst>
            <a:ext uri="{FF2B5EF4-FFF2-40B4-BE49-F238E27FC236}">
              <a16:creationId xmlns:a16="http://schemas.microsoft.com/office/drawing/2014/main" id="{42AA743D-3757-4ADC-A404-A79629831935}"/>
            </a:ext>
          </a:extLst>
        </xdr:cNvPr>
        <xdr:cNvSpPr/>
      </xdr:nvSpPr>
      <xdr:spPr>
        <a:xfrm>
          <a:off x="3746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0</xdr:rowOff>
    </xdr:from>
    <xdr:to>
      <xdr:col>24</xdr:col>
      <xdr:colOff>63500</xdr:colOff>
      <xdr:row>100</xdr:row>
      <xdr:rowOff>44450</xdr:rowOff>
    </xdr:to>
    <xdr:cxnSp macro="">
      <xdr:nvCxnSpPr>
        <xdr:cNvPr id="416" name="直線コネクタ 415">
          <a:extLst>
            <a:ext uri="{FF2B5EF4-FFF2-40B4-BE49-F238E27FC236}">
              <a16:creationId xmlns:a16="http://schemas.microsoft.com/office/drawing/2014/main" id="{6B182EBD-6DB1-4627-8D76-F6D8975F98C3}"/>
            </a:ext>
          </a:extLst>
        </xdr:cNvPr>
        <xdr:cNvCxnSpPr/>
      </xdr:nvCxnSpPr>
      <xdr:spPr>
        <a:xfrm>
          <a:off x="3797300" y="1714500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19050</xdr:rowOff>
    </xdr:from>
    <xdr:to>
      <xdr:col>10</xdr:col>
      <xdr:colOff>165100</xdr:colOff>
      <xdr:row>107</xdr:row>
      <xdr:rowOff>120650</xdr:rowOff>
    </xdr:to>
    <xdr:sp macro="" textlink="">
      <xdr:nvSpPr>
        <xdr:cNvPr id="417" name="楕円 416">
          <a:extLst>
            <a:ext uri="{FF2B5EF4-FFF2-40B4-BE49-F238E27FC236}">
              <a16:creationId xmlns:a16="http://schemas.microsoft.com/office/drawing/2014/main" id="{66303EC0-3ABB-400B-B9EE-9FEDE5499E64}"/>
            </a:ext>
          </a:extLst>
        </xdr:cNvPr>
        <xdr:cNvSpPr/>
      </xdr:nvSpPr>
      <xdr:spPr>
        <a:xfrm>
          <a:off x="1968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19050</xdr:rowOff>
    </xdr:from>
    <xdr:to>
      <xdr:col>6</xdr:col>
      <xdr:colOff>38100</xdr:colOff>
      <xdr:row>107</xdr:row>
      <xdr:rowOff>120650</xdr:rowOff>
    </xdr:to>
    <xdr:sp macro="" textlink="">
      <xdr:nvSpPr>
        <xdr:cNvPr id="418" name="楕円 417">
          <a:extLst>
            <a:ext uri="{FF2B5EF4-FFF2-40B4-BE49-F238E27FC236}">
              <a16:creationId xmlns:a16="http://schemas.microsoft.com/office/drawing/2014/main" id="{94BDFED5-AC0A-4EEC-8A08-17A18A01836D}"/>
            </a:ext>
          </a:extLst>
        </xdr:cNvPr>
        <xdr:cNvSpPr/>
      </xdr:nvSpPr>
      <xdr:spPr>
        <a:xfrm>
          <a:off x="1079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69850</xdr:rowOff>
    </xdr:from>
    <xdr:to>
      <xdr:col>10</xdr:col>
      <xdr:colOff>114300</xdr:colOff>
      <xdr:row>107</xdr:row>
      <xdr:rowOff>69850</xdr:rowOff>
    </xdr:to>
    <xdr:cxnSp macro="">
      <xdr:nvCxnSpPr>
        <xdr:cNvPr id="419" name="直線コネクタ 418">
          <a:extLst>
            <a:ext uri="{FF2B5EF4-FFF2-40B4-BE49-F238E27FC236}">
              <a16:creationId xmlns:a16="http://schemas.microsoft.com/office/drawing/2014/main" id="{E2F28D1C-B9B7-40DA-AC91-24A84633CCF2}"/>
            </a:ext>
          </a:extLst>
        </xdr:cNvPr>
        <xdr:cNvCxnSpPr/>
      </xdr:nvCxnSpPr>
      <xdr:spPr>
        <a:xfrm>
          <a:off x="1130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116857</xdr:rowOff>
    </xdr:from>
    <xdr:ext cx="405111" cy="259045"/>
    <xdr:sp macro="" textlink="">
      <xdr:nvSpPr>
        <xdr:cNvPr id="420" name="n_1aveValue【市民会館】&#10;有形固定資産減価償却率">
          <a:extLst>
            <a:ext uri="{FF2B5EF4-FFF2-40B4-BE49-F238E27FC236}">
              <a16:creationId xmlns:a16="http://schemas.microsoft.com/office/drawing/2014/main" id="{AD3450AB-654D-425F-A208-0C0652BDBFD3}"/>
            </a:ext>
          </a:extLst>
        </xdr:cNvPr>
        <xdr:cNvSpPr txBox="1"/>
      </xdr:nvSpPr>
      <xdr:spPr>
        <a:xfrm>
          <a:off x="3582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21" name="n_2aveValue【市民会館】&#10;有形固定資産減価償却率">
          <a:extLst>
            <a:ext uri="{FF2B5EF4-FFF2-40B4-BE49-F238E27FC236}">
              <a16:creationId xmlns:a16="http://schemas.microsoft.com/office/drawing/2014/main" id="{914804AD-CA91-456A-9EE8-AF52561894B2}"/>
            </a:ext>
          </a:extLst>
        </xdr:cNvPr>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114316</xdr:rowOff>
    </xdr:from>
    <xdr:ext cx="405111" cy="259045"/>
    <xdr:sp macro="" textlink="">
      <xdr:nvSpPr>
        <xdr:cNvPr id="422" name="n_3aveValue【市民会館】&#10;有形固定資産減価償却率">
          <a:extLst>
            <a:ext uri="{FF2B5EF4-FFF2-40B4-BE49-F238E27FC236}">
              <a16:creationId xmlns:a16="http://schemas.microsoft.com/office/drawing/2014/main" id="{4B78CD7A-80BB-4A84-9AF2-016FCAB28469}"/>
            </a:ext>
          </a:extLst>
        </xdr:cNvPr>
        <xdr:cNvSpPr txBox="1"/>
      </xdr:nvSpPr>
      <xdr:spPr>
        <a:xfrm>
          <a:off x="1816744" y="1760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121938</xdr:rowOff>
    </xdr:from>
    <xdr:ext cx="405111" cy="259045"/>
    <xdr:sp macro="" textlink="">
      <xdr:nvSpPr>
        <xdr:cNvPr id="423" name="n_4aveValue【市民会館】&#10;有形固定資産減価償却率">
          <a:extLst>
            <a:ext uri="{FF2B5EF4-FFF2-40B4-BE49-F238E27FC236}">
              <a16:creationId xmlns:a16="http://schemas.microsoft.com/office/drawing/2014/main" id="{51898D4E-8C79-4FF9-9F20-6129156559FF}"/>
            </a:ext>
          </a:extLst>
        </xdr:cNvPr>
        <xdr:cNvSpPr txBox="1"/>
      </xdr:nvSpPr>
      <xdr:spPr>
        <a:xfrm>
          <a:off x="9277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67327</xdr:rowOff>
    </xdr:from>
    <xdr:ext cx="340478" cy="259045"/>
    <xdr:sp macro="" textlink="">
      <xdr:nvSpPr>
        <xdr:cNvPr id="424" name="n_1mainValue【市民会館】&#10;有形固定資産減価償却率">
          <a:extLst>
            <a:ext uri="{FF2B5EF4-FFF2-40B4-BE49-F238E27FC236}">
              <a16:creationId xmlns:a16="http://schemas.microsoft.com/office/drawing/2014/main" id="{6504600B-B541-4070-98E4-9AE9A860F830}"/>
            </a:ext>
          </a:extLst>
        </xdr:cNvPr>
        <xdr:cNvSpPr txBox="1"/>
      </xdr:nvSpPr>
      <xdr:spPr>
        <a:xfrm>
          <a:off x="36143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107</xdr:row>
      <xdr:rowOff>111777</xdr:rowOff>
    </xdr:from>
    <xdr:ext cx="469744" cy="259045"/>
    <xdr:sp macro="" textlink="">
      <xdr:nvSpPr>
        <xdr:cNvPr id="425" name="n_3mainValue【市民会館】&#10;有形固定資産減価償却率">
          <a:extLst>
            <a:ext uri="{FF2B5EF4-FFF2-40B4-BE49-F238E27FC236}">
              <a16:creationId xmlns:a16="http://schemas.microsoft.com/office/drawing/2014/main" id="{E8B11AF8-507A-4876-866E-41D22715B6BB}"/>
            </a:ext>
          </a:extLst>
        </xdr:cNvPr>
        <xdr:cNvSpPr txBox="1"/>
      </xdr:nvSpPr>
      <xdr:spPr>
        <a:xfrm>
          <a:off x="1784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107</xdr:row>
      <xdr:rowOff>111777</xdr:rowOff>
    </xdr:from>
    <xdr:ext cx="469744" cy="259045"/>
    <xdr:sp macro="" textlink="">
      <xdr:nvSpPr>
        <xdr:cNvPr id="426" name="n_4mainValue【市民会館】&#10;有形固定資産減価償却率">
          <a:extLst>
            <a:ext uri="{FF2B5EF4-FFF2-40B4-BE49-F238E27FC236}">
              <a16:creationId xmlns:a16="http://schemas.microsoft.com/office/drawing/2014/main" id="{D3AA7398-6A7F-4262-8735-3579B761CD04}"/>
            </a:ext>
          </a:extLst>
        </xdr:cNvPr>
        <xdr:cNvSpPr txBox="1"/>
      </xdr:nvSpPr>
      <xdr:spPr>
        <a:xfrm>
          <a:off x="895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4992C65B-D2FB-4592-8CDE-7A93C32715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a:extLst>
            <a:ext uri="{FF2B5EF4-FFF2-40B4-BE49-F238E27FC236}">
              <a16:creationId xmlns:a16="http://schemas.microsoft.com/office/drawing/2014/main" id="{1EBA2C91-A36E-4398-9BC4-7779B914C6E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a:extLst>
            <a:ext uri="{FF2B5EF4-FFF2-40B4-BE49-F238E27FC236}">
              <a16:creationId xmlns:a16="http://schemas.microsoft.com/office/drawing/2014/main" id="{0B58A99B-0080-4430-B5DF-F2AAEFB98B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a:extLst>
            <a:ext uri="{FF2B5EF4-FFF2-40B4-BE49-F238E27FC236}">
              <a16:creationId xmlns:a16="http://schemas.microsoft.com/office/drawing/2014/main" id="{43C5C054-A6EC-418B-9D13-323BF38294B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a:extLst>
            <a:ext uri="{FF2B5EF4-FFF2-40B4-BE49-F238E27FC236}">
              <a16:creationId xmlns:a16="http://schemas.microsoft.com/office/drawing/2014/main" id="{A85A1C66-74F8-4A93-AC18-28982731EAE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a:extLst>
            <a:ext uri="{FF2B5EF4-FFF2-40B4-BE49-F238E27FC236}">
              <a16:creationId xmlns:a16="http://schemas.microsoft.com/office/drawing/2014/main" id="{BEDF1C41-CD57-4285-A36C-72C2E28893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a:extLst>
            <a:ext uri="{FF2B5EF4-FFF2-40B4-BE49-F238E27FC236}">
              <a16:creationId xmlns:a16="http://schemas.microsoft.com/office/drawing/2014/main" id="{75746432-C4BD-4B2A-848F-2AF0A61DF8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a:extLst>
            <a:ext uri="{FF2B5EF4-FFF2-40B4-BE49-F238E27FC236}">
              <a16:creationId xmlns:a16="http://schemas.microsoft.com/office/drawing/2014/main" id="{0CCF77D3-507A-4E9C-948A-EA8CC001080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a:extLst>
            <a:ext uri="{FF2B5EF4-FFF2-40B4-BE49-F238E27FC236}">
              <a16:creationId xmlns:a16="http://schemas.microsoft.com/office/drawing/2014/main" id="{602CD24F-466E-455C-B57D-E11FFACB0A2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B406B338-7259-4881-A88F-69FDEEC2473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7" name="直線コネクタ 436">
          <a:extLst>
            <a:ext uri="{FF2B5EF4-FFF2-40B4-BE49-F238E27FC236}">
              <a16:creationId xmlns:a16="http://schemas.microsoft.com/office/drawing/2014/main" id="{53933BA3-21BC-419D-A144-C9091FBE2D3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8" name="テキスト ボックス 437">
          <a:extLst>
            <a:ext uri="{FF2B5EF4-FFF2-40B4-BE49-F238E27FC236}">
              <a16:creationId xmlns:a16="http://schemas.microsoft.com/office/drawing/2014/main" id="{D4D5E157-4F2F-4318-9068-60FEB6BFC8BE}"/>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9" name="直線コネクタ 438">
          <a:extLst>
            <a:ext uri="{FF2B5EF4-FFF2-40B4-BE49-F238E27FC236}">
              <a16:creationId xmlns:a16="http://schemas.microsoft.com/office/drawing/2014/main" id="{587DC4D1-AB60-4636-A15D-6B9162D42E5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0" name="テキスト ボックス 439">
          <a:extLst>
            <a:ext uri="{FF2B5EF4-FFF2-40B4-BE49-F238E27FC236}">
              <a16:creationId xmlns:a16="http://schemas.microsoft.com/office/drawing/2014/main" id="{FE28D895-5DD6-4451-A2A8-212AC429A4E8}"/>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1" name="直線コネクタ 440">
          <a:extLst>
            <a:ext uri="{FF2B5EF4-FFF2-40B4-BE49-F238E27FC236}">
              <a16:creationId xmlns:a16="http://schemas.microsoft.com/office/drawing/2014/main" id="{92BB8C5F-D097-44B7-A852-B6F964DED82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2" name="テキスト ボックス 441">
          <a:extLst>
            <a:ext uri="{FF2B5EF4-FFF2-40B4-BE49-F238E27FC236}">
              <a16:creationId xmlns:a16="http://schemas.microsoft.com/office/drawing/2014/main" id="{C88C28EA-2F22-4172-B882-A3310C3AF26B}"/>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3" name="直線コネクタ 442">
          <a:extLst>
            <a:ext uri="{FF2B5EF4-FFF2-40B4-BE49-F238E27FC236}">
              <a16:creationId xmlns:a16="http://schemas.microsoft.com/office/drawing/2014/main" id="{570EE5F7-4B53-40D9-949F-100478210AF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4" name="テキスト ボックス 443">
          <a:extLst>
            <a:ext uri="{FF2B5EF4-FFF2-40B4-BE49-F238E27FC236}">
              <a16:creationId xmlns:a16="http://schemas.microsoft.com/office/drawing/2014/main" id="{DF39325E-4508-48A5-9B36-6D99F4945687}"/>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5" name="直線コネクタ 444">
          <a:extLst>
            <a:ext uri="{FF2B5EF4-FFF2-40B4-BE49-F238E27FC236}">
              <a16:creationId xmlns:a16="http://schemas.microsoft.com/office/drawing/2014/main" id="{E5CC29A1-358C-4DE9-BAC2-4D1A7EE0959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6" name="テキスト ボックス 445">
          <a:extLst>
            <a:ext uri="{FF2B5EF4-FFF2-40B4-BE49-F238E27FC236}">
              <a16:creationId xmlns:a16="http://schemas.microsoft.com/office/drawing/2014/main" id="{8BA84524-1860-4A2B-A9C0-1B22E331B01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7" name="【市民会館】&#10;一人当たり面積グラフ枠">
          <a:extLst>
            <a:ext uri="{FF2B5EF4-FFF2-40B4-BE49-F238E27FC236}">
              <a16:creationId xmlns:a16="http://schemas.microsoft.com/office/drawing/2014/main" id="{86A5C03B-13F3-4E8A-A440-A551971FE7D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48" name="直線コネクタ 447">
          <a:extLst>
            <a:ext uri="{FF2B5EF4-FFF2-40B4-BE49-F238E27FC236}">
              <a16:creationId xmlns:a16="http://schemas.microsoft.com/office/drawing/2014/main" id="{341A0A58-EEE0-4C80-B331-581E91B492BE}"/>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9" name="【市民会館】&#10;一人当たり面積最小値テキスト">
          <a:extLst>
            <a:ext uri="{FF2B5EF4-FFF2-40B4-BE49-F238E27FC236}">
              <a16:creationId xmlns:a16="http://schemas.microsoft.com/office/drawing/2014/main" id="{7319D116-87CA-4343-9291-90B95E7EE99D}"/>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0" name="直線コネクタ 449">
          <a:extLst>
            <a:ext uri="{FF2B5EF4-FFF2-40B4-BE49-F238E27FC236}">
              <a16:creationId xmlns:a16="http://schemas.microsoft.com/office/drawing/2014/main" id="{44D46A04-2907-44C6-8AB8-E105ED2E6E7E}"/>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1" name="【市民会館】&#10;一人当たり面積最大値テキスト">
          <a:extLst>
            <a:ext uri="{FF2B5EF4-FFF2-40B4-BE49-F238E27FC236}">
              <a16:creationId xmlns:a16="http://schemas.microsoft.com/office/drawing/2014/main" id="{C069261A-EA21-4C20-8450-873FA40DFFA8}"/>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2" name="直線コネクタ 451">
          <a:extLst>
            <a:ext uri="{FF2B5EF4-FFF2-40B4-BE49-F238E27FC236}">
              <a16:creationId xmlns:a16="http://schemas.microsoft.com/office/drawing/2014/main" id="{A7FF7A84-115D-478B-B5D1-C3D4A5EE654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3" name="【市民会館】&#10;一人当たり面積平均値テキスト">
          <a:extLst>
            <a:ext uri="{FF2B5EF4-FFF2-40B4-BE49-F238E27FC236}">
              <a16:creationId xmlns:a16="http://schemas.microsoft.com/office/drawing/2014/main" id="{C4CFBB18-D1E8-41BC-B233-D1C89D51E1A2}"/>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54" name="フローチャート: 判断 453">
          <a:extLst>
            <a:ext uri="{FF2B5EF4-FFF2-40B4-BE49-F238E27FC236}">
              <a16:creationId xmlns:a16="http://schemas.microsoft.com/office/drawing/2014/main" id="{7C628D9A-DDF4-4184-93CF-D75934541C8B}"/>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55" name="フローチャート: 判断 454">
          <a:extLst>
            <a:ext uri="{FF2B5EF4-FFF2-40B4-BE49-F238E27FC236}">
              <a16:creationId xmlns:a16="http://schemas.microsoft.com/office/drawing/2014/main" id="{EF35F2A7-4C2E-4E9E-83F9-53509C89DD8D}"/>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56" name="フローチャート: 判断 455">
          <a:extLst>
            <a:ext uri="{FF2B5EF4-FFF2-40B4-BE49-F238E27FC236}">
              <a16:creationId xmlns:a16="http://schemas.microsoft.com/office/drawing/2014/main" id="{2D807B03-136A-402D-B04B-612B3BBDA492}"/>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57" name="フローチャート: 判断 456">
          <a:extLst>
            <a:ext uri="{FF2B5EF4-FFF2-40B4-BE49-F238E27FC236}">
              <a16:creationId xmlns:a16="http://schemas.microsoft.com/office/drawing/2014/main" id="{FD8D9C47-92AD-408C-BEEB-2D03503F3271}"/>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58" name="フローチャート: 判断 457">
          <a:extLst>
            <a:ext uri="{FF2B5EF4-FFF2-40B4-BE49-F238E27FC236}">
              <a16:creationId xmlns:a16="http://schemas.microsoft.com/office/drawing/2014/main" id="{51E1C1D9-7F3D-4503-A678-0F7524446D83}"/>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FFB47590-C696-4B84-BEB8-25A3F8A0C98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5FC93613-D5B1-43FF-BA99-B54CF28955D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3F6B08BC-D1AF-4167-9ACB-5C4BF2B3C1B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933A5028-1AA8-44E9-9D72-F69C6EF11A1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36E6157E-568B-4D92-8B4F-D734B8D8338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71120</xdr:rowOff>
    </xdr:from>
    <xdr:to>
      <xdr:col>55</xdr:col>
      <xdr:colOff>50800</xdr:colOff>
      <xdr:row>108</xdr:row>
      <xdr:rowOff>1270</xdr:rowOff>
    </xdr:to>
    <xdr:sp macro="" textlink="">
      <xdr:nvSpPr>
        <xdr:cNvPr id="464" name="楕円 463">
          <a:extLst>
            <a:ext uri="{FF2B5EF4-FFF2-40B4-BE49-F238E27FC236}">
              <a16:creationId xmlns:a16="http://schemas.microsoft.com/office/drawing/2014/main" id="{91B590AC-3451-44F6-A377-B1F6F2656FF6}"/>
            </a:ext>
          </a:extLst>
        </xdr:cNvPr>
        <xdr:cNvSpPr/>
      </xdr:nvSpPr>
      <xdr:spPr>
        <a:xfrm>
          <a:off x="104267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157497</xdr:rowOff>
    </xdr:from>
    <xdr:ext cx="469744" cy="259045"/>
    <xdr:sp macro="" textlink="">
      <xdr:nvSpPr>
        <xdr:cNvPr id="465" name="【市民会館】&#10;一人当たり面積該当値テキスト">
          <a:extLst>
            <a:ext uri="{FF2B5EF4-FFF2-40B4-BE49-F238E27FC236}">
              <a16:creationId xmlns:a16="http://schemas.microsoft.com/office/drawing/2014/main" id="{BFBF3FE4-5689-42EF-8C2C-EDD1638EEA27}"/>
            </a:ext>
          </a:extLst>
        </xdr:cNvPr>
        <xdr:cNvSpPr txBox="1"/>
      </xdr:nvSpPr>
      <xdr:spPr>
        <a:xfrm>
          <a:off x="10515600" y="1833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71120</xdr:rowOff>
    </xdr:from>
    <xdr:to>
      <xdr:col>50</xdr:col>
      <xdr:colOff>165100</xdr:colOff>
      <xdr:row>108</xdr:row>
      <xdr:rowOff>1270</xdr:rowOff>
    </xdr:to>
    <xdr:sp macro="" textlink="">
      <xdr:nvSpPr>
        <xdr:cNvPr id="466" name="楕円 465">
          <a:extLst>
            <a:ext uri="{FF2B5EF4-FFF2-40B4-BE49-F238E27FC236}">
              <a16:creationId xmlns:a16="http://schemas.microsoft.com/office/drawing/2014/main" id="{D6BDA594-DAB4-4D29-94C2-62201D069666}"/>
            </a:ext>
          </a:extLst>
        </xdr:cNvPr>
        <xdr:cNvSpPr/>
      </xdr:nvSpPr>
      <xdr:spPr>
        <a:xfrm>
          <a:off x="9588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121920</xdr:rowOff>
    </xdr:from>
    <xdr:to>
      <xdr:col>55</xdr:col>
      <xdr:colOff>0</xdr:colOff>
      <xdr:row>107</xdr:row>
      <xdr:rowOff>121920</xdr:rowOff>
    </xdr:to>
    <xdr:cxnSp macro="">
      <xdr:nvCxnSpPr>
        <xdr:cNvPr id="467" name="直線コネクタ 466">
          <a:extLst>
            <a:ext uri="{FF2B5EF4-FFF2-40B4-BE49-F238E27FC236}">
              <a16:creationId xmlns:a16="http://schemas.microsoft.com/office/drawing/2014/main" id="{C505B0AA-D79B-4CCA-A1E2-CBE1806F9EB8}"/>
            </a:ext>
          </a:extLst>
        </xdr:cNvPr>
        <xdr:cNvCxnSpPr/>
      </xdr:nvCxnSpPr>
      <xdr:spPr>
        <a:xfrm>
          <a:off x="9639300" y="18467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80263</xdr:rowOff>
    </xdr:from>
    <xdr:to>
      <xdr:col>41</xdr:col>
      <xdr:colOff>101600</xdr:colOff>
      <xdr:row>108</xdr:row>
      <xdr:rowOff>10413</xdr:rowOff>
    </xdr:to>
    <xdr:sp macro="" textlink="">
      <xdr:nvSpPr>
        <xdr:cNvPr id="468" name="楕円 467">
          <a:extLst>
            <a:ext uri="{FF2B5EF4-FFF2-40B4-BE49-F238E27FC236}">
              <a16:creationId xmlns:a16="http://schemas.microsoft.com/office/drawing/2014/main" id="{CEF9C79C-4839-4985-BC83-52CC2E92AEAD}"/>
            </a:ext>
          </a:extLst>
        </xdr:cNvPr>
        <xdr:cNvSpPr/>
      </xdr:nvSpPr>
      <xdr:spPr>
        <a:xfrm>
          <a:off x="7810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80263</xdr:rowOff>
    </xdr:from>
    <xdr:to>
      <xdr:col>36</xdr:col>
      <xdr:colOff>165100</xdr:colOff>
      <xdr:row>108</xdr:row>
      <xdr:rowOff>10413</xdr:rowOff>
    </xdr:to>
    <xdr:sp macro="" textlink="">
      <xdr:nvSpPr>
        <xdr:cNvPr id="469" name="楕円 468">
          <a:extLst>
            <a:ext uri="{FF2B5EF4-FFF2-40B4-BE49-F238E27FC236}">
              <a16:creationId xmlns:a16="http://schemas.microsoft.com/office/drawing/2014/main" id="{61B01A19-7DB0-408E-8FDB-062AE5436540}"/>
            </a:ext>
          </a:extLst>
        </xdr:cNvPr>
        <xdr:cNvSpPr/>
      </xdr:nvSpPr>
      <xdr:spPr>
        <a:xfrm>
          <a:off x="6921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131063</xdr:rowOff>
    </xdr:from>
    <xdr:to>
      <xdr:col>41</xdr:col>
      <xdr:colOff>50800</xdr:colOff>
      <xdr:row>107</xdr:row>
      <xdr:rowOff>131063</xdr:rowOff>
    </xdr:to>
    <xdr:cxnSp macro="">
      <xdr:nvCxnSpPr>
        <xdr:cNvPr id="470" name="直線コネクタ 469">
          <a:extLst>
            <a:ext uri="{FF2B5EF4-FFF2-40B4-BE49-F238E27FC236}">
              <a16:creationId xmlns:a16="http://schemas.microsoft.com/office/drawing/2014/main" id="{38EE5D56-FED3-415A-A962-E5FA495EEBCD}"/>
            </a:ext>
          </a:extLst>
        </xdr:cNvPr>
        <xdr:cNvCxnSpPr/>
      </xdr:nvCxnSpPr>
      <xdr:spPr>
        <a:xfrm>
          <a:off x="6972300" y="18476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71" name="n_1aveValue【市民会館】&#10;一人当たり面積">
          <a:extLst>
            <a:ext uri="{FF2B5EF4-FFF2-40B4-BE49-F238E27FC236}">
              <a16:creationId xmlns:a16="http://schemas.microsoft.com/office/drawing/2014/main" id="{D30B8CD7-697B-40F4-AC36-7D6B8677C113}"/>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72" name="n_2aveValue【市民会館】&#10;一人当たり面積">
          <a:extLst>
            <a:ext uri="{FF2B5EF4-FFF2-40B4-BE49-F238E27FC236}">
              <a16:creationId xmlns:a16="http://schemas.microsoft.com/office/drawing/2014/main" id="{D43B23AC-0799-47C3-9062-3F246CD50328}"/>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40657</xdr:rowOff>
    </xdr:from>
    <xdr:ext cx="469744" cy="259045"/>
    <xdr:sp macro="" textlink="">
      <xdr:nvSpPr>
        <xdr:cNvPr id="473" name="n_3aveValue【市民会館】&#10;一人当たり面積">
          <a:extLst>
            <a:ext uri="{FF2B5EF4-FFF2-40B4-BE49-F238E27FC236}">
              <a16:creationId xmlns:a16="http://schemas.microsoft.com/office/drawing/2014/main" id="{F09EB8BC-15A6-4296-8EB1-F2A700D159CD}"/>
            </a:ext>
          </a:extLst>
        </xdr:cNvPr>
        <xdr:cNvSpPr txBox="1"/>
      </xdr:nvSpPr>
      <xdr:spPr>
        <a:xfrm>
          <a:off x="7626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74" name="n_4aveValue【市民会館】&#10;一人当たり面積">
          <a:extLst>
            <a:ext uri="{FF2B5EF4-FFF2-40B4-BE49-F238E27FC236}">
              <a16:creationId xmlns:a16="http://schemas.microsoft.com/office/drawing/2014/main" id="{33C0805D-7AA7-4EE1-936B-C57D4B84CC67}"/>
            </a:ext>
          </a:extLst>
        </xdr:cNvPr>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163847</xdr:rowOff>
    </xdr:from>
    <xdr:ext cx="469744" cy="259045"/>
    <xdr:sp macro="" textlink="">
      <xdr:nvSpPr>
        <xdr:cNvPr id="475" name="n_1mainValue【市民会館】&#10;一人当たり面積">
          <a:extLst>
            <a:ext uri="{FF2B5EF4-FFF2-40B4-BE49-F238E27FC236}">
              <a16:creationId xmlns:a16="http://schemas.microsoft.com/office/drawing/2014/main" id="{D4371365-C3EE-498B-AC77-A918FB1F296E}"/>
            </a:ext>
          </a:extLst>
        </xdr:cNvPr>
        <xdr:cNvSpPr txBox="1"/>
      </xdr:nvSpPr>
      <xdr:spPr>
        <a:xfrm>
          <a:off x="93917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476" name="n_3mainValue【市民会館】&#10;一人当たり面積">
          <a:extLst>
            <a:ext uri="{FF2B5EF4-FFF2-40B4-BE49-F238E27FC236}">
              <a16:creationId xmlns:a16="http://schemas.microsoft.com/office/drawing/2014/main" id="{5B6302D5-DB5B-4695-B006-C708E1109B99}"/>
            </a:ext>
          </a:extLst>
        </xdr:cNvPr>
        <xdr:cNvSpPr txBox="1"/>
      </xdr:nvSpPr>
      <xdr:spPr>
        <a:xfrm>
          <a:off x="7626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1540</xdr:rowOff>
    </xdr:from>
    <xdr:ext cx="469744" cy="259045"/>
    <xdr:sp macro="" textlink="">
      <xdr:nvSpPr>
        <xdr:cNvPr id="477" name="n_4mainValue【市民会館】&#10;一人当たり面積">
          <a:extLst>
            <a:ext uri="{FF2B5EF4-FFF2-40B4-BE49-F238E27FC236}">
              <a16:creationId xmlns:a16="http://schemas.microsoft.com/office/drawing/2014/main" id="{842E9356-C7F4-473D-83D9-DF2F02BDCCDC}"/>
            </a:ext>
          </a:extLst>
        </xdr:cNvPr>
        <xdr:cNvSpPr txBox="1"/>
      </xdr:nvSpPr>
      <xdr:spPr>
        <a:xfrm>
          <a:off x="6737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8" name="正方形/長方形 477">
          <a:extLst>
            <a:ext uri="{FF2B5EF4-FFF2-40B4-BE49-F238E27FC236}">
              <a16:creationId xmlns:a16="http://schemas.microsoft.com/office/drawing/2014/main" id="{FE3D725B-C1D5-4B7D-B422-29E0BC3F6DC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9" name="正方形/長方形 478">
          <a:extLst>
            <a:ext uri="{FF2B5EF4-FFF2-40B4-BE49-F238E27FC236}">
              <a16:creationId xmlns:a16="http://schemas.microsoft.com/office/drawing/2014/main" id="{2C31A0CD-2AA1-4F8D-85D9-8708E09296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0" name="正方形/長方形 479">
          <a:extLst>
            <a:ext uri="{FF2B5EF4-FFF2-40B4-BE49-F238E27FC236}">
              <a16:creationId xmlns:a16="http://schemas.microsoft.com/office/drawing/2014/main" id="{7F03E5F8-9B7D-4F70-BD94-C7973268EBC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1" name="正方形/長方形 480">
          <a:extLst>
            <a:ext uri="{FF2B5EF4-FFF2-40B4-BE49-F238E27FC236}">
              <a16:creationId xmlns:a16="http://schemas.microsoft.com/office/drawing/2014/main" id="{3E99B020-25C2-4000-9209-0FC112F73C1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2" name="正方形/長方形 481">
          <a:extLst>
            <a:ext uri="{FF2B5EF4-FFF2-40B4-BE49-F238E27FC236}">
              <a16:creationId xmlns:a16="http://schemas.microsoft.com/office/drawing/2014/main" id="{B97E78E2-CDCC-4AA0-87AA-9945B8B16B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3" name="正方形/長方形 482">
          <a:extLst>
            <a:ext uri="{FF2B5EF4-FFF2-40B4-BE49-F238E27FC236}">
              <a16:creationId xmlns:a16="http://schemas.microsoft.com/office/drawing/2014/main" id="{9BB8683D-04A9-4FCB-86CE-43C8FCA91EF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4" name="正方形/長方形 483">
          <a:extLst>
            <a:ext uri="{FF2B5EF4-FFF2-40B4-BE49-F238E27FC236}">
              <a16:creationId xmlns:a16="http://schemas.microsoft.com/office/drawing/2014/main" id="{8A280046-74A5-48F4-9FF1-05D8DC99831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正方形/長方形 484">
          <a:extLst>
            <a:ext uri="{FF2B5EF4-FFF2-40B4-BE49-F238E27FC236}">
              <a16:creationId xmlns:a16="http://schemas.microsoft.com/office/drawing/2014/main" id="{83B5CA76-9ED4-4277-91D2-F01BDE22660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6" name="テキスト ボックス 485">
          <a:extLst>
            <a:ext uri="{FF2B5EF4-FFF2-40B4-BE49-F238E27FC236}">
              <a16:creationId xmlns:a16="http://schemas.microsoft.com/office/drawing/2014/main" id="{376AA0BC-E00B-46CD-B882-1BED1E87881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7" name="直線コネクタ 486">
          <a:extLst>
            <a:ext uri="{FF2B5EF4-FFF2-40B4-BE49-F238E27FC236}">
              <a16:creationId xmlns:a16="http://schemas.microsoft.com/office/drawing/2014/main" id="{AED323EA-6993-4FA7-97EB-47A537669A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8" name="テキスト ボックス 487">
          <a:extLst>
            <a:ext uri="{FF2B5EF4-FFF2-40B4-BE49-F238E27FC236}">
              <a16:creationId xmlns:a16="http://schemas.microsoft.com/office/drawing/2014/main" id="{46CCCE73-53BC-4E20-87CB-B31D007675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9" name="直線コネクタ 488">
          <a:extLst>
            <a:ext uri="{FF2B5EF4-FFF2-40B4-BE49-F238E27FC236}">
              <a16:creationId xmlns:a16="http://schemas.microsoft.com/office/drawing/2014/main" id="{1600BB9A-6572-462D-B8AF-2432C3EFCCB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0" name="テキスト ボックス 489">
          <a:extLst>
            <a:ext uri="{FF2B5EF4-FFF2-40B4-BE49-F238E27FC236}">
              <a16:creationId xmlns:a16="http://schemas.microsoft.com/office/drawing/2014/main" id="{16070B8A-4E71-453C-BA7C-9383795664E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1" name="直線コネクタ 490">
          <a:extLst>
            <a:ext uri="{FF2B5EF4-FFF2-40B4-BE49-F238E27FC236}">
              <a16:creationId xmlns:a16="http://schemas.microsoft.com/office/drawing/2014/main" id="{3D0730F4-1241-4666-847A-D95F999A838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2" name="テキスト ボックス 491">
          <a:extLst>
            <a:ext uri="{FF2B5EF4-FFF2-40B4-BE49-F238E27FC236}">
              <a16:creationId xmlns:a16="http://schemas.microsoft.com/office/drawing/2014/main" id="{7F0ED845-A0E2-4AED-A3E4-B1D96F539C8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3" name="直線コネクタ 492">
          <a:extLst>
            <a:ext uri="{FF2B5EF4-FFF2-40B4-BE49-F238E27FC236}">
              <a16:creationId xmlns:a16="http://schemas.microsoft.com/office/drawing/2014/main" id="{C8B0C096-B787-4300-9CFC-5B4859D6248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4" name="テキスト ボックス 493">
          <a:extLst>
            <a:ext uri="{FF2B5EF4-FFF2-40B4-BE49-F238E27FC236}">
              <a16:creationId xmlns:a16="http://schemas.microsoft.com/office/drawing/2014/main" id="{1F5B80DE-8DFB-4DCE-BEF5-DB360B95547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5" name="直線コネクタ 494">
          <a:extLst>
            <a:ext uri="{FF2B5EF4-FFF2-40B4-BE49-F238E27FC236}">
              <a16:creationId xmlns:a16="http://schemas.microsoft.com/office/drawing/2014/main" id="{0F717446-F7A3-4450-A546-E57A4CB7B0C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6" name="テキスト ボックス 495">
          <a:extLst>
            <a:ext uri="{FF2B5EF4-FFF2-40B4-BE49-F238E27FC236}">
              <a16:creationId xmlns:a16="http://schemas.microsoft.com/office/drawing/2014/main" id="{7AD5D0FD-14E9-425D-A9E1-2F6A49A6A1D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7" name="直線コネクタ 496">
          <a:extLst>
            <a:ext uri="{FF2B5EF4-FFF2-40B4-BE49-F238E27FC236}">
              <a16:creationId xmlns:a16="http://schemas.microsoft.com/office/drawing/2014/main" id="{FF2C30C2-8616-4D8A-8C7C-1FF813164C1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8" name="テキスト ボックス 497">
          <a:extLst>
            <a:ext uri="{FF2B5EF4-FFF2-40B4-BE49-F238E27FC236}">
              <a16:creationId xmlns:a16="http://schemas.microsoft.com/office/drawing/2014/main" id="{C1C59D03-EB11-420F-8957-1AA97AE42B7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a:extLst>
            <a:ext uri="{FF2B5EF4-FFF2-40B4-BE49-F238E27FC236}">
              <a16:creationId xmlns:a16="http://schemas.microsoft.com/office/drawing/2014/main" id="{0B445A95-F47F-4207-9C99-88D8C55002C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0" name="テキスト ボックス 499">
          <a:extLst>
            <a:ext uri="{FF2B5EF4-FFF2-40B4-BE49-F238E27FC236}">
              <a16:creationId xmlns:a16="http://schemas.microsoft.com/office/drawing/2014/main" id="{A16EFDA7-F48B-42CE-91CC-E9F807506DA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1" name="【一般廃棄物処理施設】&#10;有形固定資産減価償却率グラフ枠">
          <a:extLst>
            <a:ext uri="{FF2B5EF4-FFF2-40B4-BE49-F238E27FC236}">
              <a16:creationId xmlns:a16="http://schemas.microsoft.com/office/drawing/2014/main" id="{ED2A54BC-EAA0-4B81-BE73-8B591C08232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02" name="直線コネクタ 501">
          <a:extLst>
            <a:ext uri="{FF2B5EF4-FFF2-40B4-BE49-F238E27FC236}">
              <a16:creationId xmlns:a16="http://schemas.microsoft.com/office/drawing/2014/main" id="{D8FB6392-E5F7-49A0-A860-7D059E9FE3F7}"/>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03" name="【一般廃棄物処理施設】&#10;有形固定資産減価償却率最小値テキスト">
          <a:extLst>
            <a:ext uri="{FF2B5EF4-FFF2-40B4-BE49-F238E27FC236}">
              <a16:creationId xmlns:a16="http://schemas.microsoft.com/office/drawing/2014/main" id="{E9285B9B-A66F-407B-93FC-93C3A235FC1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04" name="直線コネクタ 503">
          <a:extLst>
            <a:ext uri="{FF2B5EF4-FFF2-40B4-BE49-F238E27FC236}">
              <a16:creationId xmlns:a16="http://schemas.microsoft.com/office/drawing/2014/main" id="{D52BC943-6167-469E-88F7-2A2CFC3FBF31}"/>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05" name="【一般廃棄物処理施設】&#10;有形固定資産減価償却率最大値テキスト">
          <a:extLst>
            <a:ext uri="{FF2B5EF4-FFF2-40B4-BE49-F238E27FC236}">
              <a16:creationId xmlns:a16="http://schemas.microsoft.com/office/drawing/2014/main" id="{64751734-7477-492A-9CDC-E67AA3D96845}"/>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06" name="直線コネクタ 505">
          <a:extLst>
            <a:ext uri="{FF2B5EF4-FFF2-40B4-BE49-F238E27FC236}">
              <a16:creationId xmlns:a16="http://schemas.microsoft.com/office/drawing/2014/main" id="{07DB7642-F604-4475-9305-680E94EC167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07" name="【一般廃棄物処理施設】&#10;有形固定資産減価償却率平均値テキスト">
          <a:extLst>
            <a:ext uri="{FF2B5EF4-FFF2-40B4-BE49-F238E27FC236}">
              <a16:creationId xmlns:a16="http://schemas.microsoft.com/office/drawing/2014/main" id="{72523EDF-8162-4E79-B100-9BD23527E18E}"/>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08" name="フローチャート: 判断 507">
          <a:extLst>
            <a:ext uri="{FF2B5EF4-FFF2-40B4-BE49-F238E27FC236}">
              <a16:creationId xmlns:a16="http://schemas.microsoft.com/office/drawing/2014/main" id="{429FA5B2-6392-4153-93E8-63050B0BF0B4}"/>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09" name="フローチャート: 判断 508">
          <a:extLst>
            <a:ext uri="{FF2B5EF4-FFF2-40B4-BE49-F238E27FC236}">
              <a16:creationId xmlns:a16="http://schemas.microsoft.com/office/drawing/2014/main" id="{9E69F4DB-8AF6-4165-82D1-4F1BE2668C79}"/>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10" name="フローチャート: 判断 509">
          <a:extLst>
            <a:ext uri="{FF2B5EF4-FFF2-40B4-BE49-F238E27FC236}">
              <a16:creationId xmlns:a16="http://schemas.microsoft.com/office/drawing/2014/main" id="{DE54449B-9F00-428F-BFA0-023361172B9D}"/>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11" name="フローチャート: 判断 510">
          <a:extLst>
            <a:ext uri="{FF2B5EF4-FFF2-40B4-BE49-F238E27FC236}">
              <a16:creationId xmlns:a16="http://schemas.microsoft.com/office/drawing/2014/main" id="{499B9067-3E7D-4D71-ACFE-C1D13112A184}"/>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12" name="フローチャート: 判断 511">
          <a:extLst>
            <a:ext uri="{FF2B5EF4-FFF2-40B4-BE49-F238E27FC236}">
              <a16:creationId xmlns:a16="http://schemas.microsoft.com/office/drawing/2014/main" id="{FD8A921F-1956-4552-BF2C-38EAF798949D}"/>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21375CE5-B683-42DF-A95D-40D5BECD8A6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3797D2A8-1097-4E66-B6B9-5820D519D5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44F5B42A-D098-4AE3-BB96-5EB665F9EC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70986271-22C8-44A7-B26E-E70A33821BF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6FF1911F-2C3E-486E-9FD3-09C9D9B7F0D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15875</xdr:rowOff>
    </xdr:from>
    <xdr:to>
      <xdr:col>85</xdr:col>
      <xdr:colOff>177800</xdr:colOff>
      <xdr:row>40</xdr:row>
      <xdr:rowOff>117475</xdr:rowOff>
    </xdr:to>
    <xdr:sp macro="" textlink="">
      <xdr:nvSpPr>
        <xdr:cNvPr id="518" name="楕円 517">
          <a:extLst>
            <a:ext uri="{FF2B5EF4-FFF2-40B4-BE49-F238E27FC236}">
              <a16:creationId xmlns:a16="http://schemas.microsoft.com/office/drawing/2014/main" id="{BC99BAEA-0462-4D77-9BE3-CAB400DF9018}"/>
            </a:ext>
          </a:extLst>
        </xdr:cNvPr>
        <xdr:cNvSpPr/>
      </xdr:nvSpPr>
      <xdr:spPr>
        <a:xfrm>
          <a:off x="16268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165752</xdr:rowOff>
    </xdr:from>
    <xdr:ext cx="405111" cy="259045"/>
    <xdr:sp macro="" textlink="">
      <xdr:nvSpPr>
        <xdr:cNvPr id="519" name="【一般廃棄物処理施設】&#10;有形固定資産減価償却率該当値テキスト">
          <a:extLst>
            <a:ext uri="{FF2B5EF4-FFF2-40B4-BE49-F238E27FC236}">
              <a16:creationId xmlns:a16="http://schemas.microsoft.com/office/drawing/2014/main" id="{8EFFCF99-C7C3-4539-9242-845891CF5776}"/>
            </a:ext>
          </a:extLst>
        </xdr:cNvPr>
        <xdr:cNvSpPr txBox="1"/>
      </xdr:nvSpPr>
      <xdr:spPr>
        <a:xfrm>
          <a:off x="1635760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520" name="楕円 519">
          <a:extLst>
            <a:ext uri="{FF2B5EF4-FFF2-40B4-BE49-F238E27FC236}">
              <a16:creationId xmlns:a16="http://schemas.microsoft.com/office/drawing/2014/main" id="{3DC40DCB-BEA1-4277-B80D-0F10E011074D}"/>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66675</xdr:rowOff>
    </xdr:to>
    <xdr:cxnSp macro="">
      <xdr:nvCxnSpPr>
        <xdr:cNvPr id="521" name="直線コネクタ 520">
          <a:extLst>
            <a:ext uri="{FF2B5EF4-FFF2-40B4-BE49-F238E27FC236}">
              <a16:creationId xmlns:a16="http://schemas.microsoft.com/office/drawing/2014/main" id="{BCB96A16-5EBB-4033-898E-EEB0140E2AB2}"/>
            </a:ext>
          </a:extLst>
        </xdr:cNvPr>
        <xdr:cNvCxnSpPr/>
      </xdr:nvCxnSpPr>
      <xdr:spPr>
        <a:xfrm>
          <a:off x="15481300" y="68884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522" name="楕円 521">
          <a:extLst>
            <a:ext uri="{FF2B5EF4-FFF2-40B4-BE49-F238E27FC236}">
              <a16:creationId xmlns:a16="http://schemas.microsoft.com/office/drawing/2014/main" id="{7160DE03-B5E7-40BF-B5A9-915F820E60B1}"/>
            </a:ext>
          </a:extLst>
        </xdr:cNvPr>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30480</xdr:rowOff>
    </xdr:to>
    <xdr:cxnSp macro="">
      <xdr:nvCxnSpPr>
        <xdr:cNvPr id="523" name="直線コネクタ 522">
          <a:extLst>
            <a:ext uri="{FF2B5EF4-FFF2-40B4-BE49-F238E27FC236}">
              <a16:creationId xmlns:a16="http://schemas.microsoft.com/office/drawing/2014/main" id="{674694FE-D830-4FD2-A8CE-896802B761BB}"/>
            </a:ext>
          </a:extLst>
        </xdr:cNvPr>
        <xdr:cNvCxnSpPr/>
      </xdr:nvCxnSpPr>
      <xdr:spPr>
        <a:xfrm>
          <a:off x="14592300" y="68541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524" name="楕円 523">
          <a:extLst>
            <a:ext uri="{FF2B5EF4-FFF2-40B4-BE49-F238E27FC236}">
              <a16:creationId xmlns:a16="http://schemas.microsoft.com/office/drawing/2014/main" id="{0D6919B8-B3C6-4B12-83D7-954A07A3063E}"/>
            </a:ext>
          </a:extLst>
        </xdr:cNvPr>
        <xdr:cNvSpPr/>
      </xdr:nvSpPr>
      <xdr:spPr>
        <a:xfrm>
          <a:off x="13652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39</xdr:row>
      <xdr:rowOff>167640</xdr:rowOff>
    </xdr:to>
    <xdr:cxnSp macro="">
      <xdr:nvCxnSpPr>
        <xdr:cNvPr id="525" name="直線コネクタ 524">
          <a:extLst>
            <a:ext uri="{FF2B5EF4-FFF2-40B4-BE49-F238E27FC236}">
              <a16:creationId xmlns:a16="http://schemas.microsoft.com/office/drawing/2014/main" id="{641F9EEE-BD85-4689-95CA-1C6C9067DED8}"/>
            </a:ext>
          </a:extLst>
        </xdr:cNvPr>
        <xdr:cNvCxnSpPr/>
      </xdr:nvCxnSpPr>
      <xdr:spPr>
        <a:xfrm>
          <a:off x="13703300" y="68179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46355</xdr:rowOff>
    </xdr:from>
    <xdr:to>
      <xdr:col>67</xdr:col>
      <xdr:colOff>101600</xdr:colOff>
      <xdr:row>39</xdr:row>
      <xdr:rowOff>147955</xdr:rowOff>
    </xdr:to>
    <xdr:sp macro="" textlink="">
      <xdr:nvSpPr>
        <xdr:cNvPr id="526" name="楕円 525">
          <a:extLst>
            <a:ext uri="{FF2B5EF4-FFF2-40B4-BE49-F238E27FC236}">
              <a16:creationId xmlns:a16="http://schemas.microsoft.com/office/drawing/2014/main" id="{C2DD8586-8EE7-4BBE-97FC-32FAEE5C39F7}"/>
            </a:ext>
          </a:extLst>
        </xdr:cNvPr>
        <xdr:cNvSpPr/>
      </xdr:nvSpPr>
      <xdr:spPr>
        <a:xfrm>
          <a:off x="12763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97155</xdr:rowOff>
    </xdr:from>
    <xdr:to>
      <xdr:col>71</xdr:col>
      <xdr:colOff>177800</xdr:colOff>
      <xdr:row>39</xdr:row>
      <xdr:rowOff>131445</xdr:rowOff>
    </xdr:to>
    <xdr:cxnSp macro="">
      <xdr:nvCxnSpPr>
        <xdr:cNvPr id="527" name="直線コネクタ 526">
          <a:extLst>
            <a:ext uri="{FF2B5EF4-FFF2-40B4-BE49-F238E27FC236}">
              <a16:creationId xmlns:a16="http://schemas.microsoft.com/office/drawing/2014/main" id="{3C0BADE9-5C16-492A-B6C0-5E2BDC076F06}"/>
            </a:ext>
          </a:extLst>
        </xdr:cNvPr>
        <xdr:cNvCxnSpPr/>
      </xdr:nvCxnSpPr>
      <xdr:spPr>
        <a:xfrm>
          <a:off x="12814300" y="67837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28" name="n_1aveValue【一般廃棄物処理施設】&#10;有形固定資産減価償却率">
          <a:extLst>
            <a:ext uri="{FF2B5EF4-FFF2-40B4-BE49-F238E27FC236}">
              <a16:creationId xmlns:a16="http://schemas.microsoft.com/office/drawing/2014/main" id="{B9926ACC-DCA0-4702-A52D-9E25AD7C5509}"/>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29" name="n_2aveValue【一般廃棄物処理施設】&#10;有形固定資産減価償却率">
          <a:extLst>
            <a:ext uri="{FF2B5EF4-FFF2-40B4-BE49-F238E27FC236}">
              <a16:creationId xmlns:a16="http://schemas.microsoft.com/office/drawing/2014/main" id="{E14D0CA5-42DB-454D-9ED7-BA06CB5C75B9}"/>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30" name="n_3aveValue【一般廃棄物処理施設】&#10;有形固定資産減価償却率">
          <a:extLst>
            <a:ext uri="{FF2B5EF4-FFF2-40B4-BE49-F238E27FC236}">
              <a16:creationId xmlns:a16="http://schemas.microsoft.com/office/drawing/2014/main" id="{EF9860CE-A58E-448F-9AC1-18C3CEF6F9B9}"/>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31" name="n_4aveValue【一般廃棄物処理施設】&#10;有形固定資産減価償却率">
          <a:extLst>
            <a:ext uri="{FF2B5EF4-FFF2-40B4-BE49-F238E27FC236}">
              <a16:creationId xmlns:a16="http://schemas.microsoft.com/office/drawing/2014/main" id="{133593C3-1539-43B6-AA8D-45C0F4DB900C}"/>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532" name="n_1mainValue【一般廃棄物処理施設】&#10;有形固定資産減価償却率">
          <a:extLst>
            <a:ext uri="{FF2B5EF4-FFF2-40B4-BE49-F238E27FC236}">
              <a16:creationId xmlns:a16="http://schemas.microsoft.com/office/drawing/2014/main" id="{92B23C6E-4A28-425C-AE95-3CEF6F97492B}"/>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533" name="n_2mainValue【一般廃棄物処理施設】&#10;有形固定資産減価償却率">
          <a:extLst>
            <a:ext uri="{FF2B5EF4-FFF2-40B4-BE49-F238E27FC236}">
              <a16:creationId xmlns:a16="http://schemas.microsoft.com/office/drawing/2014/main" id="{7FA231E8-A9E2-4B52-8380-E608155A8597}"/>
            </a:ext>
          </a:extLst>
        </xdr:cNvPr>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534" name="n_3mainValue【一般廃棄物処理施設】&#10;有形固定資産減価償却率">
          <a:extLst>
            <a:ext uri="{FF2B5EF4-FFF2-40B4-BE49-F238E27FC236}">
              <a16:creationId xmlns:a16="http://schemas.microsoft.com/office/drawing/2014/main" id="{EF5685F5-FBFB-4348-A458-2273996BDC2D}"/>
            </a:ext>
          </a:extLst>
        </xdr:cNvPr>
        <xdr:cNvSpPr txBox="1"/>
      </xdr:nvSpPr>
      <xdr:spPr>
        <a:xfrm>
          <a:off x="13500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139082</xdr:rowOff>
    </xdr:from>
    <xdr:ext cx="405111" cy="259045"/>
    <xdr:sp macro="" textlink="">
      <xdr:nvSpPr>
        <xdr:cNvPr id="535" name="n_4mainValue【一般廃棄物処理施設】&#10;有形固定資産減価償却率">
          <a:extLst>
            <a:ext uri="{FF2B5EF4-FFF2-40B4-BE49-F238E27FC236}">
              <a16:creationId xmlns:a16="http://schemas.microsoft.com/office/drawing/2014/main" id="{4029AE02-A6C1-4413-AD85-74015FB9136E}"/>
            </a:ext>
          </a:extLst>
        </xdr:cNvPr>
        <xdr:cNvSpPr txBox="1"/>
      </xdr:nvSpPr>
      <xdr:spPr>
        <a:xfrm>
          <a:off x="12611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6" name="正方形/長方形 535">
          <a:extLst>
            <a:ext uri="{FF2B5EF4-FFF2-40B4-BE49-F238E27FC236}">
              <a16:creationId xmlns:a16="http://schemas.microsoft.com/office/drawing/2014/main" id="{EBFFA291-FB4D-4590-AA2D-4AA3002CF1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7" name="正方形/長方形 536">
          <a:extLst>
            <a:ext uri="{FF2B5EF4-FFF2-40B4-BE49-F238E27FC236}">
              <a16:creationId xmlns:a16="http://schemas.microsoft.com/office/drawing/2014/main" id="{8B37E47E-E956-44E7-9342-A9CCD35749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8" name="正方形/長方形 537">
          <a:extLst>
            <a:ext uri="{FF2B5EF4-FFF2-40B4-BE49-F238E27FC236}">
              <a16:creationId xmlns:a16="http://schemas.microsoft.com/office/drawing/2014/main" id="{1EC46AD4-C732-42F7-955D-CB4DFD8AE19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9" name="正方形/長方形 538">
          <a:extLst>
            <a:ext uri="{FF2B5EF4-FFF2-40B4-BE49-F238E27FC236}">
              <a16:creationId xmlns:a16="http://schemas.microsoft.com/office/drawing/2014/main" id="{792C3B8C-249B-4150-A917-B9403DA497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0" name="正方形/長方形 539">
          <a:extLst>
            <a:ext uri="{FF2B5EF4-FFF2-40B4-BE49-F238E27FC236}">
              <a16:creationId xmlns:a16="http://schemas.microsoft.com/office/drawing/2014/main" id="{6ED6B21F-79C3-463C-B2D6-63260840A83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1" name="正方形/長方形 540">
          <a:extLst>
            <a:ext uri="{FF2B5EF4-FFF2-40B4-BE49-F238E27FC236}">
              <a16:creationId xmlns:a16="http://schemas.microsoft.com/office/drawing/2014/main" id="{CC94AC26-748D-4944-B592-92DBEA5D65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2" name="正方形/長方形 541">
          <a:extLst>
            <a:ext uri="{FF2B5EF4-FFF2-40B4-BE49-F238E27FC236}">
              <a16:creationId xmlns:a16="http://schemas.microsoft.com/office/drawing/2014/main" id="{DB6DC4E4-2429-48B7-8B29-97326C876D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3" name="正方形/長方形 542">
          <a:extLst>
            <a:ext uri="{FF2B5EF4-FFF2-40B4-BE49-F238E27FC236}">
              <a16:creationId xmlns:a16="http://schemas.microsoft.com/office/drawing/2014/main" id="{8F53FAF1-A309-485D-A8DB-F26CB0FBDB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4" name="テキスト ボックス 543">
          <a:extLst>
            <a:ext uri="{FF2B5EF4-FFF2-40B4-BE49-F238E27FC236}">
              <a16:creationId xmlns:a16="http://schemas.microsoft.com/office/drawing/2014/main" id="{23DFF66E-5515-4DA7-A497-EC4C059792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5" name="直線コネクタ 544">
          <a:extLst>
            <a:ext uri="{FF2B5EF4-FFF2-40B4-BE49-F238E27FC236}">
              <a16:creationId xmlns:a16="http://schemas.microsoft.com/office/drawing/2014/main" id="{9EA38468-4094-44F4-BABA-3C4E8D7A47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6" name="直線コネクタ 545">
          <a:extLst>
            <a:ext uri="{FF2B5EF4-FFF2-40B4-BE49-F238E27FC236}">
              <a16:creationId xmlns:a16="http://schemas.microsoft.com/office/drawing/2014/main" id="{2A643C54-A838-4E3D-82FD-106FB549782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7" name="テキスト ボックス 546">
          <a:extLst>
            <a:ext uri="{FF2B5EF4-FFF2-40B4-BE49-F238E27FC236}">
              <a16:creationId xmlns:a16="http://schemas.microsoft.com/office/drawing/2014/main" id="{6C9DAA17-F8AE-464B-B9CB-2E25D19F199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8" name="直線コネクタ 547">
          <a:extLst>
            <a:ext uri="{FF2B5EF4-FFF2-40B4-BE49-F238E27FC236}">
              <a16:creationId xmlns:a16="http://schemas.microsoft.com/office/drawing/2014/main" id="{3883B45E-C893-4648-9A22-5A7FB1E1D35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9" name="テキスト ボックス 548">
          <a:extLst>
            <a:ext uri="{FF2B5EF4-FFF2-40B4-BE49-F238E27FC236}">
              <a16:creationId xmlns:a16="http://schemas.microsoft.com/office/drawing/2014/main" id="{59B96F77-784A-468F-9CC3-A135F95A8C6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0" name="直線コネクタ 549">
          <a:extLst>
            <a:ext uri="{FF2B5EF4-FFF2-40B4-BE49-F238E27FC236}">
              <a16:creationId xmlns:a16="http://schemas.microsoft.com/office/drawing/2014/main" id="{C0AF2C28-240D-4B6F-8F3A-6E17D49AC78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1" name="テキスト ボックス 550">
          <a:extLst>
            <a:ext uri="{FF2B5EF4-FFF2-40B4-BE49-F238E27FC236}">
              <a16:creationId xmlns:a16="http://schemas.microsoft.com/office/drawing/2014/main" id="{7370366F-EB91-4C66-BC02-73C1D002441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2" name="直線コネクタ 551">
          <a:extLst>
            <a:ext uri="{FF2B5EF4-FFF2-40B4-BE49-F238E27FC236}">
              <a16:creationId xmlns:a16="http://schemas.microsoft.com/office/drawing/2014/main" id="{5E368765-5954-4DD7-BA29-D400BE7F838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3" name="テキスト ボックス 552">
          <a:extLst>
            <a:ext uri="{FF2B5EF4-FFF2-40B4-BE49-F238E27FC236}">
              <a16:creationId xmlns:a16="http://schemas.microsoft.com/office/drawing/2014/main" id="{35120F21-9906-4BCB-AB71-E081DD6CF87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4" name="直線コネクタ 553">
          <a:extLst>
            <a:ext uri="{FF2B5EF4-FFF2-40B4-BE49-F238E27FC236}">
              <a16:creationId xmlns:a16="http://schemas.microsoft.com/office/drawing/2014/main" id="{548674E2-F76B-4829-AC9B-01A6A5FA289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5" name="テキスト ボックス 554">
          <a:extLst>
            <a:ext uri="{FF2B5EF4-FFF2-40B4-BE49-F238E27FC236}">
              <a16:creationId xmlns:a16="http://schemas.microsoft.com/office/drawing/2014/main" id="{981A5063-D954-4B6A-BFB6-0E1571D90FC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6" name="直線コネクタ 555">
          <a:extLst>
            <a:ext uri="{FF2B5EF4-FFF2-40B4-BE49-F238E27FC236}">
              <a16:creationId xmlns:a16="http://schemas.microsoft.com/office/drawing/2014/main" id="{813F14D2-8303-414F-B571-D15F81F4AD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7" name="テキスト ボックス 556">
          <a:extLst>
            <a:ext uri="{FF2B5EF4-FFF2-40B4-BE49-F238E27FC236}">
              <a16:creationId xmlns:a16="http://schemas.microsoft.com/office/drawing/2014/main" id="{CD4FBCFB-FFA4-40DD-A548-F33C3B4073C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8" name="【一般廃棄物処理施設】&#10;一人当たり有形固定資産（償却資産）額グラフ枠">
          <a:extLst>
            <a:ext uri="{FF2B5EF4-FFF2-40B4-BE49-F238E27FC236}">
              <a16:creationId xmlns:a16="http://schemas.microsoft.com/office/drawing/2014/main" id="{5BAE0DD2-F050-4677-B0D4-56E3265CA46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59" name="直線コネクタ 558">
          <a:extLst>
            <a:ext uri="{FF2B5EF4-FFF2-40B4-BE49-F238E27FC236}">
              <a16:creationId xmlns:a16="http://schemas.microsoft.com/office/drawing/2014/main" id="{EB4EA334-51F2-4662-A654-6B4C3BB8868D}"/>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60" name="【一般廃棄物処理施設】&#10;一人当たり有形固定資産（償却資産）額最小値テキスト">
          <a:extLst>
            <a:ext uri="{FF2B5EF4-FFF2-40B4-BE49-F238E27FC236}">
              <a16:creationId xmlns:a16="http://schemas.microsoft.com/office/drawing/2014/main" id="{C7CB3E3E-7264-48CC-8A41-6401F68B2F6D}"/>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61" name="直線コネクタ 560">
          <a:extLst>
            <a:ext uri="{FF2B5EF4-FFF2-40B4-BE49-F238E27FC236}">
              <a16:creationId xmlns:a16="http://schemas.microsoft.com/office/drawing/2014/main" id="{8BBF7B13-C778-4C0E-B4E9-FC8D3161F7BE}"/>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62" name="【一般廃棄物処理施設】&#10;一人当たり有形固定資産（償却資産）額最大値テキスト">
          <a:extLst>
            <a:ext uri="{FF2B5EF4-FFF2-40B4-BE49-F238E27FC236}">
              <a16:creationId xmlns:a16="http://schemas.microsoft.com/office/drawing/2014/main" id="{619A8224-711A-4341-AFDA-6D2FD9CD9AB6}"/>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63" name="直線コネクタ 562">
          <a:extLst>
            <a:ext uri="{FF2B5EF4-FFF2-40B4-BE49-F238E27FC236}">
              <a16:creationId xmlns:a16="http://schemas.microsoft.com/office/drawing/2014/main" id="{97780AE2-8B95-478F-A5AB-6F3202B13449}"/>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64" name="【一般廃棄物処理施設】&#10;一人当たり有形固定資産（償却資産）額平均値テキスト">
          <a:extLst>
            <a:ext uri="{FF2B5EF4-FFF2-40B4-BE49-F238E27FC236}">
              <a16:creationId xmlns:a16="http://schemas.microsoft.com/office/drawing/2014/main" id="{ACAAB035-DC19-4D5A-8A46-1C583C3171E4}"/>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65" name="フローチャート: 判断 564">
          <a:extLst>
            <a:ext uri="{FF2B5EF4-FFF2-40B4-BE49-F238E27FC236}">
              <a16:creationId xmlns:a16="http://schemas.microsoft.com/office/drawing/2014/main" id="{39659F51-317A-4D8A-8FC0-F9D7E3FAFF2A}"/>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66" name="フローチャート: 判断 565">
          <a:extLst>
            <a:ext uri="{FF2B5EF4-FFF2-40B4-BE49-F238E27FC236}">
              <a16:creationId xmlns:a16="http://schemas.microsoft.com/office/drawing/2014/main" id="{A8171F5A-D4B5-45F7-BD2B-F472A077798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67" name="フローチャート: 判断 566">
          <a:extLst>
            <a:ext uri="{FF2B5EF4-FFF2-40B4-BE49-F238E27FC236}">
              <a16:creationId xmlns:a16="http://schemas.microsoft.com/office/drawing/2014/main" id="{77C10A1D-C5CD-4502-AF12-C7DA9AD83D81}"/>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68" name="フローチャート: 判断 567">
          <a:extLst>
            <a:ext uri="{FF2B5EF4-FFF2-40B4-BE49-F238E27FC236}">
              <a16:creationId xmlns:a16="http://schemas.microsoft.com/office/drawing/2014/main" id="{20B76018-AD7C-4892-8F0F-13DB7642CFC3}"/>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69" name="フローチャート: 判断 568">
          <a:extLst>
            <a:ext uri="{FF2B5EF4-FFF2-40B4-BE49-F238E27FC236}">
              <a16:creationId xmlns:a16="http://schemas.microsoft.com/office/drawing/2014/main" id="{04F4FBC4-7FD1-4026-B24D-572E88BE4732}"/>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9301BEE4-BE96-42C1-9A26-7272887643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97D72776-FDA7-4932-A6F5-F0AEDF7FEA1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9269A3DB-65BF-4912-A401-E99ECDE4CF5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A19861E7-9CCC-4068-92D1-CA8FB25B018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A01D76B-3583-4F23-973A-F4A0A3F47C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59896</xdr:rowOff>
    </xdr:from>
    <xdr:to>
      <xdr:col>116</xdr:col>
      <xdr:colOff>114300</xdr:colOff>
      <xdr:row>41</xdr:row>
      <xdr:rowOff>161496</xdr:rowOff>
    </xdr:to>
    <xdr:sp macro="" textlink="">
      <xdr:nvSpPr>
        <xdr:cNvPr id="575" name="楕円 574">
          <a:extLst>
            <a:ext uri="{FF2B5EF4-FFF2-40B4-BE49-F238E27FC236}">
              <a16:creationId xmlns:a16="http://schemas.microsoft.com/office/drawing/2014/main" id="{52F2B670-5F55-4531-B1E2-DF1354676196}"/>
            </a:ext>
          </a:extLst>
        </xdr:cNvPr>
        <xdr:cNvSpPr/>
      </xdr:nvSpPr>
      <xdr:spPr>
        <a:xfrm>
          <a:off x="22110700" y="708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146356</xdr:rowOff>
    </xdr:from>
    <xdr:ext cx="534377" cy="259045"/>
    <xdr:sp macro="" textlink="">
      <xdr:nvSpPr>
        <xdr:cNvPr id="576" name="【一般廃棄物処理施設】&#10;一人当たり有形固定資産（償却資産）額該当値テキスト">
          <a:extLst>
            <a:ext uri="{FF2B5EF4-FFF2-40B4-BE49-F238E27FC236}">
              <a16:creationId xmlns:a16="http://schemas.microsoft.com/office/drawing/2014/main" id="{A8BF9C63-E007-4E06-90E0-9D0BA07A70D7}"/>
            </a:ext>
          </a:extLst>
        </xdr:cNvPr>
        <xdr:cNvSpPr txBox="1"/>
      </xdr:nvSpPr>
      <xdr:spPr>
        <a:xfrm>
          <a:off x="22199600" y="700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59751</xdr:rowOff>
    </xdr:from>
    <xdr:to>
      <xdr:col>112</xdr:col>
      <xdr:colOff>38100</xdr:colOff>
      <xdr:row>41</xdr:row>
      <xdr:rowOff>161351</xdr:rowOff>
    </xdr:to>
    <xdr:sp macro="" textlink="">
      <xdr:nvSpPr>
        <xdr:cNvPr id="577" name="楕円 576">
          <a:extLst>
            <a:ext uri="{FF2B5EF4-FFF2-40B4-BE49-F238E27FC236}">
              <a16:creationId xmlns:a16="http://schemas.microsoft.com/office/drawing/2014/main" id="{E1F917D4-F076-47DA-A3C5-E81636BE3DF2}"/>
            </a:ext>
          </a:extLst>
        </xdr:cNvPr>
        <xdr:cNvSpPr/>
      </xdr:nvSpPr>
      <xdr:spPr>
        <a:xfrm>
          <a:off x="21272500" y="708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110551</xdr:rowOff>
    </xdr:from>
    <xdr:to>
      <xdr:col>116</xdr:col>
      <xdr:colOff>63500</xdr:colOff>
      <xdr:row>41</xdr:row>
      <xdr:rowOff>110696</xdr:rowOff>
    </xdr:to>
    <xdr:cxnSp macro="">
      <xdr:nvCxnSpPr>
        <xdr:cNvPr id="578" name="直線コネクタ 577">
          <a:extLst>
            <a:ext uri="{FF2B5EF4-FFF2-40B4-BE49-F238E27FC236}">
              <a16:creationId xmlns:a16="http://schemas.microsoft.com/office/drawing/2014/main" id="{7D04EC1D-8583-46BF-98C9-1319CB316026}"/>
            </a:ext>
          </a:extLst>
        </xdr:cNvPr>
        <xdr:cNvCxnSpPr/>
      </xdr:nvCxnSpPr>
      <xdr:spPr>
        <a:xfrm>
          <a:off x="21323300" y="7140001"/>
          <a:ext cx="8382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59774</xdr:rowOff>
    </xdr:from>
    <xdr:to>
      <xdr:col>107</xdr:col>
      <xdr:colOff>101600</xdr:colOff>
      <xdr:row>41</xdr:row>
      <xdr:rowOff>161374</xdr:rowOff>
    </xdr:to>
    <xdr:sp macro="" textlink="">
      <xdr:nvSpPr>
        <xdr:cNvPr id="579" name="楕円 578">
          <a:extLst>
            <a:ext uri="{FF2B5EF4-FFF2-40B4-BE49-F238E27FC236}">
              <a16:creationId xmlns:a16="http://schemas.microsoft.com/office/drawing/2014/main" id="{52EF38A8-48C5-40E0-B81F-3C23E58EB02B}"/>
            </a:ext>
          </a:extLst>
        </xdr:cNvPr>
        <xdr:cNvSpPr/>
      </xdr:nvSpPr>
      <xdr:spPr>
        <a:xfrm>
          <a:off x="20383500" y="708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110551</xdr:rowOff>
    </xdr:from>
    <xdr:to>
      <xdr:col>111</xdr:col>
      <xdr:colOff>177800</xdr:colOff>
      <xdr:row>41</xdr:row>
      <xdr:rowOff>110574</xdr:rowOff>
    </xdr:to>
    <xdr:cxnSp macro="">
      <xdr:nvCxnSpPr>
        <xdr:cNvPr id="580" name="直線コネクタ 579">
          <a:extLst>
            <a:ext uri="{FF2B5EF4-FFF2-40B4-BE49-F238E27FC236}">
              <a16:creationId xmlns:a16="http://schemas.microsoft.com/office/drawing/2014/main" id="{42518CD6-8A4F-4EEF-A86F-CC2D280C8CB1}"/>
            </a:ext>
          </a:extLst>
        </xdr:cNvPr>
        <xdr:cNvCxnSpPr/>
      </xdr:nvCxnSpPr>
      <xdr:spPr>
        <a:xfrm flipV="1">
          <a:off x="20434300" y="714000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59852</xdr:rowOff>
    </xdr:from>
    <xdr:to>
      <xdr:col>102</xdr:col>
      <xdr:colOff>165100</xdr:colOff>
      <xdr:row>41</xdr:row>
      <xdr:rowOff>161452</xdr:rowOff>
    </xdr:to>
    <xdr:sp macro="" textlink="">
      <xdr:nvSpPr>
        <xdr:cNvPr id="581" name="楕円 580">
          <a:extLst>
            <a:ext uri="{FF2B5EF4-FFF2-40B4-BE49-F238E27FC236}">
              <a16:creationId xmlns:a16="http://schemas.microsoft.com/office/drawing/2014/main" id="{B38A149A-A596-409C-AEB3-4BEDB3D00B4E}"/>
            </a:ext>
          </a:extLst>
        </xdr:cNvPr>
        <xdr:cNvSpPr/>
      </xdr:nvSpPr>
      <xdr:spPr>
        <a:xfrm>
          <a:off x="19494500" y="70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110574</xdr:rowOff>
    </xdr:from>
    <xdr:to>
      <xdr:col>107</xdr:col>
      <xdr:colOff>50800</xdr:colOff>
      <xdr:row>41</xdr:row>
      <xdr:rowOff>110652</xdr:rowOff>
    </xdr:to>
    <xdr:cxnSp macro="">
      <xdr:nvCxnSpPr>
        <xdr:cNvPr id="582" name="直線コネクタ 581">
          <a:extLst>
            <a:ext uri="{FF2B5EF4-FFF2-40B4-BE49-F238E27FC236}">
              <a16:creationId xmlns:a16="http://schemas.microsoft.com/office/drawing/2014/main" id="{E5EBA89A-D3F9-4216-A84B-A7455334CA61}"/>
            </a:ext>
          </a:extLst>
        </xdr:cNvPr>
        <xdr:cNvCxnSpPr/>
      </xdr:nvCxnSpPr>
      <xdr:spPr>
        <a:xfrm flipV="1">
          <a:off x="19545300" y="7140024"/>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60323</xdr:rowOff>
    </xdr:from>
    <xdr:to>
      <xdr:col>98</xdr:col>
      <xdr:colOff>38100</xdr:colOff>
      <xdr:row>41</xdr:row>
      <xdr:rowOff>161923</xdr:rowOff>
    </xdr:to>
    <xdr:sp macro="" textlink="">
      <xdr:nvSpPr>
        <xdr:cNvPr id="583" name="楕円 582">
          <a:extLst>
            <a:ext uri="{FF2B5EF4-FFF2-40B4-BE49-F238E27FC236}">
              <a16:creationId xmlns:a16="http://schemas.microsoft.com/office/drawing/2014/main" id="{3CACBE0D-7FAF-4513-9265-72682A290E26}"/>
            </a:ext>
          </a:extLst>
        </xdr:cNvPr>
        <xdr:cNvSpPr/>
      </xdr:nvSpPr>
      <xdr:spPr>
        <a:xfrm>
          <a:off x="18605500" y="708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110652</xdr:rowOff>
    </xdr:from>
    <xdr:to>
      <xdr:col>102</xdr:col>
      <xdr:colOff>114300</xdr:colOff>
      <xdr:row>41</xdr:row>
      <xdr:rowOff>111123</xdr:rowOff>
    </xdr:to>
    <xdr:cxnSp macro="">
      <xdr:nvCxnSpPr>
        <xdr:cNvPr id="584" name="直線コネクタ 583">
          <a:extLst>
            <a:ext uri="{FF2B5EF4-FFF2-40B4-BE49-F238E27FC236}">
              <a16:creationId xmlns:a16="http://schemas.microsoft.com/office/drawing/2014/main" id="{7D0F7F0B-891E-40A8-85BD-13DB3FDFF9A8}"/>
            </a:ext>
          </a:extLst>
        </xdr:cNvPr>
        <xdr:cNvCxnSpPr/>
      </xdr:nvCxnSpPr>
      <xdr:spPr>
        <a:xfrm flipV="1">
          <a:off x="18656300" y="7140102"/>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85" name="n_1aveValue【一般廃棄物処理施設】&#10;一人当たり有形固定資産（償却資産）額">
          <a:extLst>
            <a:ext uri="{FF2B5EF4-FFF2-40B4-BE49-F238E27FC236}">
              <a16:creationId xmlns:a16="http://schemas.microsoft.com/office/drawing/2014/main" id="{35CE00AC-016F-421B-8ABF-6A616B5A49D6}"/>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86" name="n_2aveValue【一般廃棄物処理施設】&#10;一人当たり有形固定資産（償却資産）額">
          <a:extLst>
            <a:ext uri="{FF2B5EF4-FFF2-40B4-BE49-F238E27FC236}">
              <a16:creationId xmlns:a16="http://schemas.microsoft.com/office/drawing/2014/main" id="{58575194-DF76-472E-BA60-7DEC9AAE10F3}"/>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587" name="n_3aveValue【一般廃棄物処理施設】&#10;一人当たり有形固定資産（償却資産）額">
          <a:extLst>
            <a:ext uri="{FF2B5EF4-FFF2-40B4-BE49-F238E27FC236}">
              <a16:creationId xmlns:a16="http://schemas.microsoft.com/office/drawing/2014/main" id="{E590C04D-EE6F-4712-AC1B-CE570C96CB70}"/>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88" name="n_4aveValue【一般廃棄物処理施設】&#10;一人当たり有形固定資産（償却資産）額">
          <a:extLst>
            <a:ext uri="{FF2B5EF4-FFF2-40B4-BE49-F238E27FC236}">
              <a16:creationId xmlns:a16="http://schemas.microsoft.com/office/drawing/2014/main" id="{C406BDAC-15CC-4607-9A90-5C27D3BBBE14}"/>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152478</xdr:rowOff>
    </xdr:from>
    <xdr:ext cx="534377" cy="259045"/>
    <xdr:sp macro="" textlink="">
      <xdr:nvSpPr>
        <xdr:cNvPr id="589" name="n_1mainValue【一般廃棄物処理施設】&#10;一人当たり有形固定資産（償却資産）額">
          <a:extLst>
            <a:ext uri="{FF2B5EF4-FFF2-40B4-BE49-F238E27FC236}">
              <a16:creationId xmlns:a16="http://schemas.microsoft.com/office/drawing/2014/main" id="{F467370F-7C9B-4252-94C9-F9E431959C77}"/>
            </a:ext>
          </a:extLst>
        </xdr:cNvPr>
        <xdr:cNvSpPr txBox="1"/>
      </xdr:nvSpPr>
      <xdr:spPr>
        <a:xfrm>
          <a:off x="21043411" y="718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152501</xdr:rowOff>
    </xdr:from>
    <xdr:ext cx="534377" cy="259045"/>
    <xdr:sp macro="" textlink="">
      <xdr:nvSpPr>
        <xdr:cNvPr id="590" name="n_2mainValue【一般廃棄物処理施設】&#10;一人当たり有形固定資産（償却資産）額">
          <a:extLst>
            <a:ext uri="{FF2B5EF4-FFF2-40B4-BE49-F238E27FC236}">
              <a16:creationId xmlns:a16="http://schemas.microsoft.com/office/drawing/2014/main" id="{204BAE31-935C-44AF-A206-6E6E95DF02DB}"/>
            </a:ext>
          </a:extLst>
        </xdr:cNvPr>
        <xdr:cNvSpPr txBox="1"/>
      </xdr:nvSpPr>
      <xdr:spPr>
        <a:xfrm>
          <a:off x="20167111" y="718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152579</xdr:rowOff>
    </xdr:from>
    <xdr:ext cx="534377" cy="259045"/>
    <xdr:sp macro="" textlink="">
      <xdr:nvSpPr>
        <xdr:cNvPr id="591" name="n_3mainValue【一般廃棄物処理施設】&#10;一人当たり有形固定資産（償却資産）額">
          <a:extLst>
            <a:ext uri="{FF2B5EF4-FFF2-40B4-BE49-F238E27FC236}">
              <a16:creationId xmlns:a16="http://schemas.microsoft.com/office/drawing/2014/main" id="{FEBD234B-1FC0-407A-A7CD-987F3631C780}"/>
            </a:ext>
          </a:extLst>
        </xdr:cNvPr>
        <xdr:cNvSpPr txBox="1"/>
      </xdr:nvSpPr>
      <xdr:spPr>
        <a:xfrm>
          <a:off x="19278111" y="718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153050</xdr:rowOff>
    </xdr:from>
    <xdr:ext cx="534377" cy="259045"/>
    <xdr:sp macro="" textlink="">
      <xdr:nvSpPr>
        <xdr:cNvPr id="592" name="n_4mainValue【一般廃棄物処理施設】&#10;一人当たり有形固定資産（償却資産）額">
          <a:extLst>
            <a:ext uri="{FF2B5EF4-FFF2-40B4-BE49-F238E27FC236}">
              <a16:creationId xmlns:a16="http://schemas.microsoft.com/office/drawing/2014/main" id="{E0DB8CF7-F4F4-459B-8672-90DCD3389B73}"/>
            </a:ext>
          </a:extLst>
        </xdr:cNvPr>
        <xdr:cNvSpPr txBox="1"/>
      </xdr:nvSpPr>
      <xdr:spPr>
        <a:xfrm>
          <a:off x="18389111" y="718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D21F984D-1908-4420-9B33-4334F9E7310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a:extLst>
            <a:ext uri="{FF2B5EF4-FFF2-40B4-BE49-F238E27FC236}">
              <a16:creationId xmlns:a16="http://schemas.microsoft.com/office/drawing/2014/main" id="{3D39B28F-4DDD-4A56-8E22-048A8B7ABE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a:extLst>
            <a:ext uri="{FF2B5EF4-FFF2-40B4-BE49-F238E27FC236}">
              <a16:creationId xmlns:a16="http://schemas.microsoft.com/office/drawing/2014/main" id="{1BE7C1B1-DED5-4E0F-9185-446871F5CD4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a:extLst>
            <a:ext uri="{FF2B5EF4-FFF2-40B4-BE49-F238E27FC236}">
              <a16:creationId xmlns:a16="http://schemas.microsoft.com/office/drawing/2014/main" id="{E3A6BB36-1F27-4E36-9E91-D045689F8BF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a:extLst>
            <a:ext uri="{FF2B5EF4-FFF2-40B4-BE49-F238E27FC236}">
              <a16:creationId xmlns:a16="http://schemas.microsoft.com/office/drawing/2014/main" id="{226008A6-2EB6-41D2-A52F-45665AFAE0D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a:extLst>
            <a:ext uri="{FF2B5EF4-FFF2-40B4-BE49-F238E27FC236}">
              <a16:creationId xmlns:a16="http://schemas.microsoft.com/office/drawing/2014/main" id="{3E9816CE-91C6-4161-8654-37206D49C64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a:extLst>
            <a:ext uri="{FF2B5EF4-FFF2-40B4-BE49-F238E27FC236}">
              <a16:creationId xmlns:a16="http://schemas.microsoft.com/office/drawing/2014/main" id="{37F334F5-3F5F-4A26-A023-440038FFC3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a:extLst>
            <a:ext uri="{FF2B5EF4-FFF2-40B4-BE49-F238E27FC236}">
              <a16:creationId xmlns:a16="http://schemas.microsoft.com/office/drawing/2014/main" id="{8F7FA5C3-8844-45D1-8967-A20FDA10092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a:extLst>
            <a:ext uri="{FF2B5EF4-FFF2-40B4-BE49-F238E27FC236}">
              <a16:creationId xmlns:a16="http://schemas.microsoft.com/office/drawing/2014/main" id="{6E052119-CAF9-4CB6-81B6-90DF47BE41B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a:extLst>
            <a:ext uri="{FF2B5EF4-FFF2-40B4-BE49-F238E27FC236}">
              <a16:creationId xmlns:a16="http://schemas.microsoft.com/office/drawing/2014/main" id="{3727DFE5-7272-4F9A-B9C9-593FB9FB2BD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a:extLst>
            <a:ext uri="{FF2B5EF4-FFF2-40B4-BE49-F238E27FC236}">
              <a16:creationId xmlns:a16="http://schemas.microsoft.com/office/drawing/2014/main" id="{D89EE693-99D4-4519-8EF1-395CDC9BCF4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4" name="直線コネクタ 603">
          <a:extLst>
            <a:ext uri="{FF2B5EF4-FFF2-40B4-BE49-F238E27FC236}">
              <a16:creationId xmlns:a16="http://schemas.microsoft.com/office/drawing/2014/main" id="{5A5E2362-D902-489C-A3FE-E3EBB2039BF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5" name="テキスト ボックス 604">
          <a:extLst>
            <a:ext uri="{FF2B5EF4-FFF2-40B4-BE49-F238E27FC236}">
              <a16:creationId xmlns:a16="http://schemas.microsoft.com/office/drawing/2014/main" id="{77671778-A1CA-4081-B7A4-B844AA46B6C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6" name="直線コネクタ 605">
          <a:extLst>
            <a:ext uri="{FF2B5EF4-FFF2-40B4-BE49-F238E27FC236}">
              <a16:creationId xmlns:a16="http://schemas.microsoft.com/office/drawing/2014/main" id="{1352C98C-E027-41A1-9B56-FF63C7ABDF9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7" name="テキスト ボックス 606">
          <a:extLst>
            <a:ext uri="{FF2B5EF4-FFF2-40B4-BE49-F238E27FC236}">
              <a16:creationId xmlns:a16="http://schemas.microsoft.com/office/drawing/2014/main" id="{34FBCAAC-7F86-4E01-B826-0CAEBB6AD9B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8" name="直線コネクタ 607">
          <a:extLst>
            <a:ext uri="{FF2B5EF4-FFF2-40B4-BE49-F238E27FC236}">
              <a16:creationId xmlns:a16="http://schemas.microsoft.com/office/drawing/2014/main" id="{6637C7AE-0533-46D7-B34B-3646D45C7D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9" name="テキスト ボックス 608">
          <a:extLst>
            <a:ext uri="{FF2B5EF4-FFF2-40B4-BE49-F238E27FC236}">
              <a16:creationId xmlns:a16="http://schemas.microsoft.com/office/drawing/2014/main" id="{83F1E634-DC82-46C9-922A-8E0CCCC91E8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0" name="直線コネクタ 609">
          <a:extLst>
            <a:ext uri="{FF2B5EF4-FFF2-40B4-BE49-F238E27FC236}">
              <a16:creationId xmlns:a16="http://schemas.microsoft.com/office/drawing/2014/main" id="{28D1A16E-236A-467E-B4EB-0534C5D1FE4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1" name="テキスト ボックス 610">
          <a:extLst>
            <a:ext uri="{FF2B5EF4-FFF2-40B4-BE49-F238E27FC236}">
              <a16:creationId xmlns:a16="http://schemas.microsoft.com/office/drawing/2014/main" id="{6AEE4C2A-EBB5-471A-8352-FBA58F7C60C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2" name="直線コネクタ 611">
          <a:extLst>
            <a:ext uri="{FF2B5EF4-FFF2-40B4-BE49-F238E27FC236}">
              <a16:creationId xmlns:a16="http://schemas.microsoft.com/office/drawing/2014/main" id="{C5F94110-2C9D-4260-B4C1-02DDAC9351C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3" name="テキスト ボックス 612">
          <a:extLst>
            <a:ext uri="{FF2B5EF4-FFF2-40B4-BE49-F238E27FC236}">
              <a16:creationId xmlns:a16="http://schemas.microsoft.com/office/drawing/2014/main" id="{B78D55DB-C314-460D-B559-9CB733CD821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4" name="直線コネクタ 613">
          <a:extLst>
            <a:ext uri="{FF2B5EF4-FFF2-40B4-BE49-F238E27FC236}">
              <a16:creationId xmlns:a16="http://schemas.microsoft.com/office/drawing/2014/main" id="{B243766A-432F-497C-B195-0F3C6DC7315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5" name="テキスト ボックス 614">
          <a:extLst>
            <a:ext uri="{FF2B5EF4-FFF2-40B4-BE49-F238E27FC236}">
              <a16:creationId xmlns:a16="http://schemas.microsoft.com/office/drawing/2014/main" id="{2C329639-0B58-4EBA-85D5-2638A09D431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a:extLst>
            <a:ext uri="{FF2B5EF4-FFF2-40B4-BE49-F238E27FC236}">
              <a16:creationId xmlns:a16="http://schemas.microsoft.com/office/drawing/2014/main" id="{AEDBD41B-F54D-4A5C-8571-4644CA88744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保健センター・保健所】&#10;有形固定資産減価償却率グラフ枠">
          <a:extLst>
            <a:ext uri="{FF2B5EF4-FFF2-40B4-BE49-F238E27FC236}">
              <a16:creationId xmlns:a16="http://schemas.microsoft.com/office/drawing/2014/main" id="{F37CA6E5-58B9-4CB2-A18F-E623F3EBF0A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18" name="直線コネクタ 617">
          <a:extLst>
            <a:ext uri="{FF2B5EF4-FFF2-40B4-BE49-F238E27FC236}">
              <a16:creationId xmlns:a16="http://schemas.microsoft.com/office/drawing/2014/main" id="{DC8AD211-D24E-4B74-B6A4-248CE387C59B}"/>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9" name="【保健センター・保健所】&#10;有形固定資産減価償却率最小値テキスト">
          <a:extLst>
            <a:ext uri="{FF2B5EF4-FFF2-40B4-BE49-F238E27FC236}">
              <a16:creationId xmlns:a16="http://schemas.microsoft.com/office/drawing/2014/main" id="{A71A5F3D-7253-4BEE-B861-EA57CAB2F7F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0" name="直線コネクタ 619">
          <a:extLst>
            <a:ext uri="{FF2B5EF4-FFF2-40B4-BE49-F238E27FC236}">
              <a16:creationId xmlns:a16="http://schemas.microsoft.com/office/drawing/2014/main" id="{F17A4CCB-8941-4C08-91B6-7B09864BBA5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21" name="【保健センター・保健所】&#10;有形固定資産減価償却率最大値テキスト">
          <a:extLst>
            <a:ext uri="{FF2B5EF4-FFF2-40B4-BE49-F238E27FC236}">
              <a16:creationId xmlns:a16="http://schemas.microsoft.com/office/drawing/2014/main" id="{CB133E01-B461-4F0C-A307-BFE583462007}"/>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22" name="直線コネクタ 621">
          <a:extLst>
            <a:ext uri="{FF2B5EF4-FFF2-40B4-BE49-F238E27FC236}">
              <a16:creationId xmlns:a16="http://schemas.microsoft.com/office/drawing/2014/main" id="{B1CC5B8A-FEFC-448F-9D56-34814EFD846E}"/>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23" name="【保健センター・保健所】&#10;有形固定資産減価償却率平均値テキスト">
          <a:extLst>
            <a:ext uri="{FF2B5EF4-FFF2-40B4-BE49-F238E27FC236}">
              <a16:creationId xmlns:a16="http://schemas.microsoft.com/office/drawing/2014/main" id="{4EA0072E-77B7-4732-A0B8-F27B4B4D30ED}"/>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24" name="フローチャート: 判断 623">
          <a:extLst>
            <a:ext uri="{FF2B5EF4-FFF2-40B4-BE49-F238E27FC236}">
              <a16:creationId xmlns:a16="http://schemas.microsoft.com/office/drawing/2014/main" id="{8B7068FF-FA78-41B6-BD12-461BFAF35F1E}"/>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25" name="フローチャート: 判断 624">
          <a:extLst>
            <a:ext uri="{FF2B5EF4-FFF2-40B4-BE49-F238E27FC236}">
              <a16:creationId xmlns:a16="http://schemas.microsoft.com/office/drawing/2014/main" id="{0D0C066C-88F9-4E50-8EF6-878B92085F52}"/>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26" name="フローチャート: 判断 625">
          <a:extLst>
            <a:ext uri="{FF2B5EF4-FFF2-40B4-BE49-F238E27FC236}">
              <a16:creationId xmlns:a16="http://schemas.microsoft.com/office/drawing/2014/main" id="{AC778AEB-0F0D-483D-9CE8-ADB61C15B92B}"/>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627" name="フローチャート: 判断 626">
          <a:extLst>
            <a:ext uri="{FF2B5EF4-FFF2-40B4-BE49-F238E27FC236}">
              <a16:creationId xmlns:a16="http://schemas.microsoft.com/office/drawing/2014/main" id="{0307106D-AE65-40B1-96B0-4156B8D87888}"/>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628" name="フローチャート: 判断 627">
          <a:extLst>
            <a:ext uri="{FF2B5EF4-FFF2-40B4-BE49-F238E27FC236}">
              <a16:creationId xmlns:a16="http://schemas.microsoft.com/office/drawing/2014/main" id="{81C737B9-0268-4E83-8756-3073F2DB6B3D}"/>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D431864A-9109-46FE-B76B-8A51D8ED661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0953F45D-3344-4168-B0EE-521ED2A3B4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11069130-A531-47F9-A2A0-58AAA8CEEA5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A0923D81-D097-4649-BB29-22730F6BF20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EDD2713-1497-4CAC-BB92-BBF2478C57A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96157</xdr:rowOff>
    </xdr:from>
    <xdr:to>
      <xdr:col>85</xdr:col>
      <xdr:colOff>177800</xdr:colOff>
      <xdr:row>63</xdr:row>
      <xdr:rowOff>26307</xdr:rowOff>
    </xdr:to>
    <xdr:sp macro="" textlink="">
      <xdr:nvSpPr>
        <xdr:cNvPr id="634" name="楕円 633">
          <a:extLst>
            <a:ext uri="{FF2B5EF4-FFF2-40B4-BE49-F238E27FC236}">
              <a16:creationId xmlns:a16="http://schemas.microsoft.com/office/drawing/2014/main" id="{BAC8E71F-9332-4DB0-9452-7FDF678AEF0C}"/>
            </a:ext>
          </a:extLst>
        </xdr:cNvPr>
        <xdr:cNvSpPr/>
      </xdr:nvSpPr>
      <xdr:spPr>
        <a:xfrm>
          <a:off x="16268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74584</xdr:rowOff>
    </xdr:from>
    <xdr:ext cx="405111" cy="259045"/>
    <xdr:sp macro="" textlink="">
      <xdr:nvSpPr>
        <xdr:cNvPr id="635" name="【保健センター・保健所】&#10;有形固定資産減価償却率該当値テキスト">
          <a:extLst>
            <a:ext uri="{FF2B5EF4-FFF2-40B4-BE49-F238E27FC236}">
              <a16:creationId xmlns:a16="http://schemas.microsoft.com/office/drawing/2014/main" id="{DC4F9879-D684-41C2-8671-EC530934A31C}"/>
            </a:ext>
          </a:extLst>
        </xdr:cNvPr>
        <xdr:cNvSpPr txBox="1"/>
      </xdr:nvSpPr>
      <xdr:spPr>
        <a:xfrm>
          <a:off x="16357600"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636" name="楕円 635">
          <a:extLst>
            <a:ext uri="{FF2B5EF4-FFF2-40B4-BE49-F238E27FC236}">
              <a16:creationId xmlns:a16="http://schemas.microsoft.com/office/drawing/2014/main" id="{4E8F2B93-1016-4596-B22C-E6BC7127279E}"/>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146957</xdr:rowOff>
    </xdr:to>
    <xdr:cxnSp macro="">
      <xdr:nvCxnSpPr>
        <xdr:cNvPr id="637" name="直線コネクタ 636">
          <a:extLst>
            <a:ext uri="{FF2B5EF4-FFF2-40B4-BE49-F238E27FC236}">
              <a16:creationId xmlns:a16="http://schemas.microsoft.com/office/drawing/2014/main" id="{3BF41DB1-E45A-4F8C-8F0A-B7AD29853108}"/>
            </a:ext>
          </a:extLst>
        </xdr:cNvPr>
        <xdr:cNvCxnSpPr/>
      </xdr:nvCxnSpPr>
      <xdr:spPr>
        <a:xfrm>
          <a:off x="15481300" y="1074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30843</xdr:rowOff>
    </xdr:from>
    <xdr:to>
      <xdr:col>76</xdr:col>
      <xdr:colOff>165100</xdr:colOff>
      <xdr:row>62</xdr:row>
      <xdr:rowOff>132443</xdr:rowOff>
    </xdr:to>
    <xdr:sp macro="" textlink="">
      <xdr:nvSpPr>
        <xdr:cNvPr id="638" name="楕円 637">
          <a:extLst>
            <a:ext uri="{FF2B5EF4-FFF2-40B4-BE49-F238E27FC236}">
              <a16:creationId xmlns:a16="http://schemas.microsoft.com/office/drawing/2014/main" id="{45B3B3CC-09ED-48AC-98F4-8208B26B6B1F}"/>
            </a:ext>
          </a:extLst>
        </xdr:cNvPr>
        <xdr:cNvSpPr/>
      </xdr:nvSpPr>
      <xdr:spPr>
        <a:xfrm>
          <a:off x="14541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81643</xdr:rowOff>
    </xdr:from>
    <xdr:to>
      <xdr:col>81</xdr:col>
      <xdr:colOff>50800</xdr:colOff>
      <xdr:row>62</xdr:row>
      <xdr:rowOff>114300</xdr:rowOff>
    </xdr:to>
    <xdr:cxnSp macro="">
      <xdr:nvCxnSpPr>
        <xdr:cNvPr id="639" name="直線コネクタ 638">
          <a:extLst>
            <a:ext uri="{FF2B5EF4-FFF2-40B4-BE49-F238E27FC236}">
              <a16:creationId xmlns:a16="http://schemas.microsoft.com/office/drawing/2014/main" id="{5E7B33A4-9AF2-47F9-87F2-14F1FA905589}"/>
            </a:ext>
          </a:extLst>
        </xdr:cNvPr>
        <xdr:cNvCxnSpPr/>
      </xdr:nvCxnSpPr>
      <xdr:spPr>
        <a:xfrm>
          <a:off x="14592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169635</xdr:rowOff>
    </xdr:from>
    <xdr:to>
      <xdr:col>72</xdr:col>
      <xdr:colOff>38100</xdr:colOff>
      <xdr:row>62</xdr:row>
      <xdr:rowOff>99785</xdr:rowOff>
    </xdr:to>
    <xdr:sp macro="" textlink="">
      <xdr:nvSpPr>
        <xdr:cNvPr id="640" name="楕円 639">
          <a:extLst>
            <a:ext uri="{FF2B5EF4-FFF2-40B4-BE49-F238E27FC236}">
              <a16:creationId xmlns:a16="http://schemas.microsoft.com/office/drawing/2014/main" id="{694D1D39-B464-46E2-92EE-6EAEA133516A}"/>
            </a:ext>
          </a:extLst>
        </xdr:cNvPr>
        <xdr:cNvSpPr/>
      </xdr:nvSpPr>
      <xdr:spPr>
        <a:xfrm>
          <a:off x="1365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48985</xdr:rowOff>
    </xdr:from>
    <xdr:to>
      <xdr:col>76</xdr:col>
      <xdr:colOff>114300</xdr:colOff>
      <xdr:row>62</xdr:row>
      <xdr:rowOff>81643</xdr:rowOff>
    </xdr:to>
    <xdr:cxnSp macro="">
      <xdr:nvCxnSpPr>
        <xdr:cNvPr id="641" name="直線コネクタ 640">
          <a:extLst>
            <a:ext uri="{FF2B5EF4-FFF2-40B4-BE49-F238E27FC236}">
              <a16:creationId xmlns:a16="http://schemas.microsoft.com/office/drawing/2014/main" id="{8CCD5DC9-78E2-4307-9E1C-8A9FFF65EFD6}"/>
            </a:ext>
          </a:extLst>
        </xdr:cNvPr>
        <xdr:cNvCxnSpPr/>
      </xdr:nvCxnSpPr>
      <xdr:spPr>
        <a:xfrm>
          <a:off x="13703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136978</xdr:rowOff>
    </xdr:from>
    <xdr:to>
      <xdr:col>67</xdr:col>
      <xdr:colOff>101600</xdr:colOff>
      <xdr:row>62</xdr:row>
      <xdr:rowOff>67128</xdr:rowOff>
    </xdr:to>
    <xdr:sp macro="" textlink="">
      <xdr:nvSpPr>
        <xdr:cNvPr id="642" name="楕円 641">
          <a:extLst>
            <a:ext uri="{FF2B5EF4-FFF2-40B4-BE49-F238E27FC236}">
              <a16:creationId xmlns:a16="http://schemas.microsoft.com/office/drawing/2014/main" id="{D5ABCCD0-6177-4850-911D-708699108992}"/>
            </a:ext>
          </a:extLst>
        </xdr:cNvPr>
        <xdr:cNvSpPr/>
      </xdr:nvSpPr>
      <xdr:spPr>
        <a:xfrm>
          <a:off x="12763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16328</xdr:rowOff>
    </xdr:from>
    <xdr:to>
      <xdr:col>71</xdr:col>
      <xdr:colOff>177800</xdr:colOff>
      <xdr:row>62</xdr:row>
      <xdr:rowOff>48985</xdr:rowOff>
    </xdr:to>
    <xdr:cxnSp macro="">
      <xdr:nvCxnSpPr>
        <xdr:cNvPr id="643" name="直線コネクタ 642">
          <a:extLst>
            <a:ext uri="{FF2B5EF4-FFF2-40B4-BE49-F238E27FC236}">
              <a16:creationId xmlns:a16="http://schemas.microsoft.com/office/drawing/2014/main" id="{A0C59152-3602-4763-954D-1176E2249454}"/>
            </a:ext>
          </a:extLst>
        </xdr:cNvPr>
        <xdr:cNvCxnSpPr/>
      </xdr:nvCxnSpPr>
      <xdr:spPr>
        <a:xfrm>
          <a:off x="12814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44" name="n_1aveValue【保健センター・保健所】&#10;有形固定資産減価償却率">
          <a:extLst>
            <a:ext uri="{FF2B5EF4-FFF2-40B4-BE49-F238E27FC236}">
              <a16:creationId xmlns:a16="http://schemas.microsoft.com/office/drawing/2014/main" id="{E625DAD9-2610-4675-A89A-D782DE92CE53}"/>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45" name="n_2aveValue【保健センター・保健所】&#10;有形固定資産減価償却率">
          <a:extLst>
            <a:ext uri="{FF2B5EF4-FFF2-40B4-BE49-F238E27FC236}">
              <a16:creationId xmlns:a16="http://schemas.microsoft.com/office/drawing/2014/main" id="{6BEA1173-A9FC-42C6-B366-2C09CEADE2CD}"/>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646" name="n_3aveValue【保健センター・保健所】&#10;有形固定資産減価償却率">
          <a:extLst>
            <a:ext uri="{FF2B5EF4-FFF2-40B4-BE49-F238E27FC236}">
              <a16:creationId xmlns:a16="http://schemas.microsoft.com/office/drawing/2014/main" id="{ADC7562F-CACA-463D-BEC5-F82CDC01B9F5}"/>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47" name="n_4aveValue【保健センター・保健所】&#10;有形固定資産減価償却率">
          <a:extLst>
            <a:ext uri="{FF2B5EF4-FFF2-40B4-BE49-F238E27FC236}">
              <a16:creationId xmlns:a16="http://schemas.microsoft.com/office/drawing/2014/main" id="{09512A9D-EE3E-4D68-BB56-616D98EA9F4E}"/>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648" name="n_1mainValue【保健センター・保健所】&#10;有形固定資産減価償却率">
          <a:extLst>
            <a:ext uri="{FF2B5EF4-FFF2-40B4-BE49-F238E27FC236}">
              <a16:creationId xmlns:a16="http://schemas.microsoft.com/office/drawing/2014/main" id="{F4AE5138-F9F2-4596-8498-E29D97EAFFD7}"/>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123570</xdr:rowOff>
    </xdr:from>
    <xdr:ext cx="405111" cy="259045"/>
    <xdr:sp macro="" textlink="">
      <xdr:nvSpPr>
        <xdr:cNvPr id="649" name="n_2mainValue【保健センター・保健所】&#10;有形固定資産減価償却率">
          <a:extLst>
            <a:ext uri="{FF2B5EF4-FFF2-40B4-BE49-F238E27FC236}">
              <a16:creationId xmlns:a16="http://schemas.microsoft.com/office/drawing/2014/main" id="{6989BBBD-EBF4-4232-8E0E-C3AB09764A56}"/>
            </a:ext>
          </a:extLst>
        </xdr:cNvPr>
        <xdr:cNvSpPr txBox="1"/>
      </xdr:nvSpPr>
      <xdr:spPr>
        <a:xfrm>
          <a:off x="14389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90912</xdr:rowOff>
    </xdr:from>
    <xdr:ext cx="405111" cy="259045"/>
    <xdr:sp macro="" textlink="">
      <xdr:nvSpPr>
        <xdr:cNvPr id="650" name="n_3mainValue【保健センター・保健所】&#10;有形固定資産減価償却率">
          <a:extLst>
            <a:ext uri="{FF2B5EF4-FFF2-40B4-BE49-F238E27FC236}">
              <a16:creationId xmlns:a16="http://schemas.microsoft.com/office/drawing/2014/main" id="{CC12DAB4-3DD4-49AB-A1D5-302E4B0E91EC}"/>
            </a:ext>
          </a:extLst>
        </xdr:cNvPr>
        <xdr:cNvSpPr txBox="1"/>
      </xdr:nvSpPr>
      <xdr:spPr>
        <a:xfrm>
          <a:off x="13500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58255</xdr:rowOff>
    </xdr:from>
    <xdr:ext cx="405111" cy="259045"/>
    <xdr:sp macro="" textlink="">
      <xdr:nvSpPr>
        <xdr:cNvPr id="651" name="n_4mainValue【保健センター・保健所】&#10;有形固定資産減価償却率">
          <a:extLst>
            <a:ext uri="{FF2B5EF4-FFF2-40B4-BE49-F238E27FC236}">
              <a16:creationId xmlns:a16="http://schemas.microsoft.com/office/drawing/2014/main" id="{7C0F5A14-A616-4DA6-911D-1E7ECAC15290}"/>
            </a:ext>
          </a:extLst>
        </xdr:cNvPr>
        <xdr:cNvSpPr txBox="1"/>
      </xdr:nvSpPr>
      <xdr:spPr>
        <a:xfrm>
          <a:off x="12611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2" name="正方形/長方形 651">
          <a:extLst>
            <a:ext uri="{FF2B5EF4-FFF2-40B4-BE49-F238E27FC236}">
              <a16:creationId xmlns:a16="http://schemas.microsoft.com/office/drawing/2014/main" id="{19267834-EC75-4D59-A871-957007896AB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3" name="正方形/長方形 652">
          <a:extLst>
            <a:ext uri="{FF2B5EF4-FFF2-40B4-BE49-F238E27FC236}">
              <a16:creationId xmlns:a16="http://schemas.microsoft.com/office/drawing/2014/main" id="{8630A6AA-9943-4F03-B97A-DA5AEF2A3A2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4" name="正方形/長方形 653">
          <a:extLst>
            <a:ext uri="{FF2B5EF4-FFF2-40B4-BE49-F238E27FC236}">
              <a16:creationId xmlns:a16="http://schemas.microsoft.com/office/drawing/2014/main" id="{5B4E5D80-36F6-4BDA-B171-011AE74F7D0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5" name="正方形/長方形 654">
          <a:extLst>
            <a:ext uri="{FF2B5EF4-FFF2-40B4-BE49-F238E27FC236}">
              <a16:creationId xmlns:a16="http://schemas.microsoft.com/office/drawing/2014/main" id="{FA35BD53-083C-4BF5-9417-04D305C012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6" name="正方形/長方形 655">
          <a:extLst>
            <a:ext uri="{FF2B5EF4-FFF2-40B4-BE49-F238E27FC236}">
              <a16:creationId xmlns:a16="http://schemas.microsoft.com/office/drawing/2014/main" id="{556308A5-C1C7-4D8F-BF7D-16F9DE1458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7" name="正方形/長方形 656">
          <a:extLst>
            <a:ext uri="{FF2B5EF4-FFF2-40B4-BE49-F238E27FC236}">
              <a16:creationId xmlns:a16="http://schemas.microsoft.com/office/drawing/2014/main" id="{C9A5ECD6-8626-4904-BBD1-78C42CD6063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8" name="正方形/長方形 657">
          <a:extLst>
            <a:ext uri="{FF2B5EF4-FFF2-40B4-BE49-F238E27FC236}">
              <a16:creationId xmlns:a16="http://schemas.microsoft.com/office/drawing/2014/main" id="{EC8FCA19-5F8D-4AE5-A5FD-70074A1FD9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9" name="正方形/長方形 658">
          <a:extLst>
            <a:ext uri="{FF2B5EF4-FFF2-40B4-BE49-F238E27FC236}">
              <a16:creationId xmlns:a16="http://schemas.microsoft.com/office/drawing/2014/main" id="{6092B452-840F-4E0F-AD52-7DF9AF4EAFF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0" name="テキスト ボックス 659">
          <a:extLst>
            <a:ext uri="{FF2B5EF4-FFF2-40B4-BE49-F238E27FC236}">
              <a16:creationId xmlns:a16="http://schemas.microsoft.com/office/drawing/2014/main" id="{B9754D4E-DB46-4F8A-97F3-E59A9FDA5A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1" name="直線コネクタ 660">
          <a:extLst>
            <a:ext uri="{FF2B5EF4-FFF2-40B4-BE49-F238E27FC236}">
              <a16:creationId xmlns:a16="http://schemas.microsoft.com/office/drawing/2014/main" id="{3561E9C6-AC59-4548-95C4-A78802C087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2" name="直線コネクタ 661">
          <a:extLst>
            <a:ext uri="{FF2B5EF4-FFF2-40B4-BE49-F238E27FC236}">
              <a16:creationId xmlns:a16="http://schemas.microsoft.com/office/drawing/2014/main" id="{8AEC1B31-40FB-4496-8409-1967C6AB1AA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3" name="テキスト ボックス 662">
          <a:extLst>
            <a:ext uri="{FF2B5EF4-FFF2-40B4-BE49-F238E27FC236}">
              <a16:creationId xmlns:a16="http://schemas.microsoft.com/office/drawing/2014/main" id="{22B4124C-E554-4117-A99E-7F165CF4A0B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4" name="直線コネクタ 663">
          <a:extLst>
            <a:ext uri="{FF2B5EF4-FFF2-40B4-BE49-F238E27FC236}">
              <a16:creationId xmlns:a16="http://schemas.microsoft.com/office/drawing/2014/main" id="{A65276DE-A04A-4D17-9BE4-A9769313344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5" name="テキスト ボックス 664">
          <a:extLst>
            <a:ext uri="{FF2B5EF4-FFF2-40B4-BE49-F238E27FC236}">
              <a16:creationId xmlns:a16="http://schemas.microsoft.com/office/drawing/2014/main" id="{4EDAD6E8-31C3-48B5-A683-FE4406FCA63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6" name="直線コネクタ 665">
          <a:extLst>
            <a:ext uri="{FF2B5EF4-FFF2-40B4-BE49-F238E27FC236}">
              <a16:creationId xmlns:a16="http://schemas.microsoft.com/office/drawing/2014/main" id="{2A5DC329-59BE-4CD0-902F-48AA45AD8D3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7" name="テキスト ボックス 666">
          <a:extLst>
            <a:ext uri="{FF2B5EF4-FFF2-40B4-BE49-F238E27FC236}">
              <a16:creationId xmlns:a16="http://schemas.microsoft.com/office/drawing/2014/main" id="{52BAC454-7C83-4A55-9506-B2C886AB044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8" name="直線コネクタ 667">
          <a:extLst>
            <a:ext uri="{FF2B5EF4-FFF2-40B4-BE49-F238E27FC236}">
              <a16:creationId xmlns:a16="http://schemas.microsoft.com/office/drawing/2014/main" id="{AF7E378F-CBE5-49CE-BA19-B236EF05BD3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9" name="テキスト ボックス 668">
          <a:extLst>
            <a:ext uri="{FF2B5EF4-FFF2-40B4-BE49-F238E27FC236}">
              <a16:creationId xmlns:a16="http://schemas.microsoft.com/office/drawing/2014/main" id="{75790FB6-D1B0-4B2E-8D0B-BEECC0C8075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0" name="直線コネクタ 669">
          <a:extLst>
            <a:ext uri="{FF2B5EF4-FFF2-40B4-BE49-F238E27FC236}">
              <a16:creationId xmlns:a16="http://schemas.microsoft.com/office/drawing/2014/main" id="{E49A1F0C-A6C1-43FD-8377-A9726337192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1" name="テキスト ボックス 670">
          <a:extLst>
            <a:ext uri="{FF2B5EF4-FFF2-40B4-BE49-F238E27FC236}">
              <a16:creationId xmlns:a16="http://schemas.microsoft.com/office/drawing/2014/main" id="{C6C2A937-CEBA-4259-99F2-01F7F3565BA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2" name="【保健センター・保健所】&#10;一人当たり面積グラフ枠">
          <a:extLst>
            <a:ext uri="{FF2B5EF4-FFF2-40B4-BE49-F238E27FC236}">
              <a16:creationId xmlns:a16="http://schemas.microsoft.com/office/drawing/2014/main" id="{73EA116F-810A-4148-A5EA-1560B5F264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73" name="直線コネクタ 672">
          <a:extLst>
            <a:ext uri="{FF2B5EF4-FFF2-40B4-BE49-F238E27FC236}">
              <a16:creationId xmlns:a16="http://schemas.microsoft.com/office/drawing/2014/main" id="{F805F56A-7B87-4CD3-A420-B5ED208713ED}"/>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4" name="【保健センター・保健所】&#10;一人当たり面積最小値テキスト">
          <a:extLst>
            <a:ext uri="{FF2B5EF4-FFF2-40B4-BE49-F238E27FC236}">
              <a16:creationId xmlns:a16="http://schemas.microsoft.com/office/drawing/2014/main" id="{36186876-88CC-47BD-A3DB-AD02069C9EE1}"/>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75" name="直線コネクタ 674">
          <a:extLst>
            <a:ext uri="{FF2B5EF4-FFF2-40B4-BE49-F238E27FC236}">
              <a16:creationId xmlns:a16="http://schemas.microsoft.com/office/drawing/2014/main" id="{421EBCBE-F0D8-4635-AE71-96A0124C3F8E}"/>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76" name="【保健センター・保健所】&#10;一人当たり面積最大値テキスト">
          <a:extLst>
            <a:ext uri="{FF2B5EF4-FFF2-40B4-BE49-F238E27FC236}">
              <a16:creationId xmlns:a16="http://schemas.microsoft.com/office/drawing/2014/main" id="{85FB4AE4-3EF9-47E0-95F2-7FEB9FFD13FC}"/>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77" name="直線コネクタ 676">
          <a:extLst>
            <a:ext uri="{FF2B5EF4-FFF2-40B4-BE49-F238E27FC236}">
              <a16:creationId xmlns:a16="http://schemas.microsoft.com/office/drawing/2014/main" id="{36C2A188-0147-446E-A158-817A0A541FBC}"/>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78" name="【保健センター・保健所】&#10;一人当たり面積平均値テキスト">
          <a:extLst>
            <a:ext uri="{FF2B5EF4-FFF2-40B4-BE49-F238E27FC236}">
              <a16:creationId xmlns:a16="http://schemas.microsoft.com/office/drawing/2014/main" id="{8FC83FC8-9B1C-4166-A2F8-6A48C536E94A}"/>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79" name="フローチャート: 判断 678">
          <a:extLst>
            <a:ext uri="{FF2B5EF4-FFF2-40B4-BE49-F238E27FC236}">
              <a16:creationId xmlns:a16="http://schemas.microsoft.com/office/drawing/2014/main" id="{C25FB9E5-83F8-49AD-B754-C013FD361748}"/>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0" name="フローチャート: 判断 679">
          <a:extLst>
            <a:ext uri="{FF2B5EF4-FFF2-40B4-BE49-F238E27FC236}">
              <a16:creationId xmlns:a16="http://schemas.microsoft.com/office/drawing/2014/main" id="{2EB02253-C6E3-4301-9386-1773C71421FF}"/>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81" name="フローチャート: 判断 680">
          <a:extLst>
            <a:ext uri="{FF2B5EF4-FFF2-40B4-BE49-F238E27FC236}">
              <a16:creationId xmlns:a16="http://schemas.microsoft.com/office/drawing/2014/main" id="{9E57FA33-AA56-4225-93F8-B858F677343A}"/>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682" name="フローチャート: 判断 681">
          <a:extLst>
            <a:ext uri="{FF2B5EF4-FFF2-40B4-BE49-F238E27FC236}">
              <a16:creationId xmlns:a16="http://schemas.microsoft.com/office/drawing/2014/main" id="{7F80778D-451E-413A-B0FB-6BC4B2E23B52}"/>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83" name="フローチャート: 判断 682">
          <a:extLst>
            <a:ext uri="{FF2B5EF4-FFF2-40B4-BE49-F238E27FC236}">
              <a16:creationId xmlns:a16="http://schemas.microsoft.com/office/drawing/2014/main" id="{6645D8C7-ED94-4E41-8F47-23A55A70A432}"/>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AD6ABEA2-CA05-47E5-A999-56A0CEE3CC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8BCE468A-07D9-4714-B5B1-E8BF1D4415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D4CCDA2A-94D1-4814-872A-43F1CDB0073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D0AD6458-FDC3-4987-926C-555CD4EC3FE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AF3B45AF-3B64-465C-AF6D-54DFCB607A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61214</xdr:rowOff>
    </xdr:from>
    <xdr:to>
      <xdr:col>116</xdr:col>
      <xdr:colOff>114300</xdr:colOff>
      <xdr:row>63</xdr:row>
      <xdr:rowOff>162814</xdr:rowOff>
    </xdr:to>
    <xdr:sp macro="" textlink="">
      <xdr:nvSpPr>
        <xdr:cNvPr id="689" name="楕円 688">
          <a:extLst>
            <a:ext uri="{FF2B5EF4-FFF2-40B4-BE49-F238E27FC236}">
              <a16:creationId xmlns:a16="http://schemas.microsoft.com/office/drawing/2014/main" id="{F52EF414-5808-40F7-8EAE-E5853325B16F}"/>
            </a:ext>
          </a:extLst>
        </xdr:cNvPr>
        <xdr:cNvSpPr/>
      </xdr:nvSpPr>
      <xdr:spPr>
        <a:xfrm>
          <a:off x="221107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147591</xdr:rowOff>
    </xdr:from>
    <xdr:ext cx="469744" cy="259045"/>
    <xdr:sp macro="" textlink="">
      <xdr:nvSpPr>
        <xdr:cNvPr id="690" name="【保健センター・保健所】&#10;一人当たり面積該当値テキスト">
          <a:extLst>
            <a:ext uri="{FF2B5EF4-FFF2-40B4-BE49-F238E27FC236}">
              <a16:creationId xmlns:a16="http://schemas.microsoft.com/office/drawing/2014/main" id="{5A63E780-F32B-44ED-83BA-BD599C670D73}"/>
            </a:ext>
          </a:extLst>
        </xdr:cNvPr>
        <xdr:cNvSpPr txBox="1"/>
      </xdr:nvSpPr>
      <xdr:spPr>
        <a:xfrm>
          <a:off x="22199600" y="107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61214</xdr:rowOff>
    </xdr:from>
    <xdr:to>
      <xdr:col>112</xdr:col>
      <xdr:colOff>38100</xdr:colOff>
      <xdr:row>63</xdr:row>
      <xdr:rowOff>162814</xdr:rowOff>
    </xdr:to>
    <xdr:sp macro="" textlink="">
      <xdr:nvSpPr>
        <xdr:cNvPr id="691" name="楕円 690">
          <a:extLst>
            <a:ext uri="{FF2B5EF4-FFF2-40B4-BE49-F238E27FC236}">
              <a16:creationId xmlns:a16="http://schemas.microsoft.com/office/drawing/2014/main" id="{45CD4FBE-64C5-4AA4-80DD-E895F6DF8197}"/>
            </a:ext>
          </a:extLst>
        </xdr:cNvPr>
        <xdr:cNvSpPr/>
      </xdr:nvSpPr>
      <xdr:spPr>
        <a:xfrm>
          <a:off x="21272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112014</xdr:rowOff>
    </xdr:from>
    <xdr:to>
      <xdr:col>116</xdr:col>
      <xdr:colOff>63500</xdr:colOff>
      <xdr:row>63</xdr:row>
      <xdr:rowOff>112014</xdr:rowOff>
    </xdr:to>
    <xdr:cxnSp macro="">
      <xdr:nvCxnSpPr>
        <xdr:cNvPr id="692" name="直線コネクタ 691">
          <a:extLst>
            <a:ext uri="{FF2B5EF4-FFF2-40B4-BE49-F238E27FC236}">
              <a16:creationId xmlns:a16="http://schemas.microsoft.com/office/drawing/2014/main" id="{B4BCE4FB-6C12-478D-8D0B-679677BF6731}"/>
            </a:ext>
          </a:extLst>
        </xdr:cNvPr>
        <xdr:cNvCxnSpPr/>
      </xdr:nvCxnSpPr>
      <xdr:spPr>
        <a:xfrm>
          <a:off x="21323300" y="10913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61214</xdr:rowOff>
    </xdr:from>
    <xdr:to>
      <xdr:col>107</xdr:col>
      <xdr:colOff>101600</xdr:colOff>
      <xdr:row>63</xdr:row>
      <xdr:rowOff>162814</xdr:rowOff>
    </xdr:to>
    <xdr:sp macro="" textlink="">
      <xdr:nvSpPr>
        <xdr:cNvPr id="693" name="楕円 692">
          <a:extLst>
            <a:ext uri="{FF2B5EF4-FFF2-40B4-BE49-F238E27FC236}">
              <a16:creationId xmlns:a16="http://schemas.microsoft.com/office/drawing/2014/main" id="{C9006C45-419B-4BDA-8B6E-DAA279A650C5}"/>
            </a:ext>
          </a:extLst>
        </xdr:cNvPr>
        <xdr:cNvSpPr/>
      </xdr:nvSpPr>
      <xdr:spPr>
        <a:xfrm>
          <a:off x="20383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112014</xdr:rowOff>
    </xdr:from>
    <xdr:to>
      <xdr:col>111</xdr:col>
      <xdr:colOff>177800</xdr:colOff>
      <xdr:row>63</xdr:row>
      <xdr:rowOff>112014</xdr:rowOff>
    </xdr:to>
    <xdr:cxnSp macro="">
      <xdr:nvCxnSpPr>
        <xdr:cNvPr id="694" name="直線コネクタ 693">
          <a:extLst>
            <a:ext uri="{FF2B5EF4-FFF2-40B4-BE49-F238E27FC236}">
              <a16:creationId xmlns:a16="http://schemas.microsoft.com/office/drawing/2014/main" id="{3298BE86-EED1-4D06-9B46-2CC8F7CA51C7}"/>
            </a:ext>
          </a:extLst>
        </xdr:cNvPr>
        <xdr:cNvCxnSpPr/>
      </xdr:nvCxnSpPr>
      <xdr:spPr>
        <a:xfrm>
          <a:off x="20434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61214</xdr:rowOff>
    </xdr:from>
    <xdr:to>
      <xdr:col>102</xdr:col>
      <xdr:colOff>165100</xdr:colOff>
      <xdr:row>63</xdr:row>
      <xdr:rowOff>162814</xdr:rowOff>
    </xdr:to>
    <xdr:sp macro="" textlink="">
      <xdr:nvSpPr>
        <xdr:cNvPr id="695" name="楕円 694">
          <a:extLst>
            <a:ext uri="{FF2B5EF4-FFF2-40B4-BE49-F238E27FC236}">
              <a16:creationId xmlns:a16="http://schemas.microsoft.com/office/drawing/2014/main" id="{2F22A1D7-F1BB-4EA3-9743-D3D5C2E64B6B}"/>
            </a:ext>
          </a:extLst>
        </xdr:cNvPr>
        <xdr:cNvSpPr/>
      </xdr:nvSpPr>
      <xdr:spPr>
        <a:xfrm>
          <a:off x="19494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112014</xdr:rowOff>
    </xdr:from>
    <xdr:to>
      <xdr:col>107</xdr:col>
      <xdr:colOff>50800</xdr:colOff>
      <xdr:row>63</xdr:row>
      <xdr:rowOff>112014</xdr:rowOff>
    </xdr:to>
    <xdr:cxnSp macro="">
      <xdr:nvCxnSpPr>
        <xdr:cNvPr id="696" name="直線コネクタ 695">
          <a:extLst>
            <a:ext uri="{FF2B5EF4-FFF2-40B4-BE49-F238E27FC236}">
              <a16:creationId xmlns:a16="http://schemas.microsoft.com/office/drawing/2014/main" id="{4122462C-C569-48ED-8858-0242735F0703}"/>
            </a:ext>
          </a:extLst>
        </xdr:cNvPr>
        <xdr:cNvCxnSpPr/>
      </xdr:nvCxnSpPr>
      <xdr:spPr>
        <a:xfrm>
          <a:off x="19545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61214</xdr:rowOff>
    </xdr:from>
    <xdr:to>
      <xdr:col>98</xdr:col>
      <xdr:colOff>38100</xdr:colOff>
      <xdr:row>63</xdr:row>
      <xdr:rowOff>162814</xdr:rowOff>
    </xdr:to>
    <xdr:sp macro="" textlink="">
      <xdr:nvSpPr>
        <xdr:cNvPr id="697" name="楕円 696">
          <a:extLst>
            <a:ext uri="{FF2B5EF4-FFF2-40B4-BE49-F238E27FC236}">
              <a16:creationId xmlns:a16="http://schemas.microsoft.com/office/drawing/2014/main" id="{3118C36E-3A10-4B78-8F6F-39B4EE1DC12F}"/>
            </a:ext>
          </a:extLst>
        </xdr:cNvPr>
        <xdr:cNvSpPr/>
      </xdr:nvSpPr>
      <xdr:spPr>
        <a:xfrm>
          <a:off x="18605500" y="1086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112014</xdr:rowOff>
    </xdr:from>
    <xdr:to>
      <xdr:col>102</xdr:col>
      <xdr:colOff>114300</xdr:colOff>
      <xdr:row>63</xdr:row>
      <xdr:rowOff>112014</xdr:rowOff>
    </xdr:to>
    <xdr:cxnSp macro="">
      <xdr:nvCxnSpPr>
        <xdr:cNvPr id="698" name="直線コネクタ 697">
          <a:extLst>
            <a:ext uri="{FF2B5EF4-FFF2-40B4-BE49-F238E27FC236}">
              <a16:creationId xmlns:a16="http://schemas.microsoft.com/office/drawing/2014/main" id="{502C3AB6-2D3A-4F65-A31B-A35708E73223}"/>
            </a:ext>
          </a:extLst>
        </xdr:cNvPr>
        <xdr:cNvCxnSpPr/>
      </xdr:nvCxnSpPr>
      <xdr:spPr>
        <a:xfrm>
          <a:off x="18656300" y="10913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99" name="n_1aveValue【保健センター・保健所】&#10;一人当たり面積">
          <a:extLst>
            <a:ext uri="{FF2B5EF4-FFF2-40B4-BE49-F238E27FC236}">
              <a16:creationId xmlns:a16="http://schemas.microsoft.com/office/drawing/2014/main" id="{F59C87BC-1BAA-4292-9644-3FC8C2D0ED3F}"/>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00" name="n_2aveValue【保健センター・保健所】&#10;一人当たり面積">
          <a:extLst>
            <a:ext uri="{FF2B5EF4-FFF2-40B4-BE49-F238E27FC236}">
              <a16:creationId xmlns:a16="http://schemas.microsoft.com/office/drawing/2014/main" id="{BB840F09-1F3B-4275-994B-425F0F6F664C}"/>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701" name="n_3aveValue【保健センター・保健所】&#10;一人当たり面積">
          <a:extLst>
            <a:ext uri="{FF2B5EF4-FFF2-40B4-BE49-F238E27FC236}">
              <a16:creationId xmlns:a16="http://schemas.microsoft.com/office/drawing/2014/main" id="{2A2D506A-B76E-4B20-9198-77693A93BE11}"/>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02" name="n_4aveValue【保健センター・保健所】&#10;一人当たり面積">
          <a:extLst>
            <a:ext uri="{FF2B5EF4-FFF2-40B4-BE49-F238E27FC236}">
              <a16:creationId xmlns:a16="http://schemas.microsoft.com/office/drawing/2014/main" id="{706765D3-D2D7-4A2D-915C-93EC6407E14E}"/>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153941</xdr:rowOff>
    </xdr:from>
    <xdr:ext cx="469744" cy="259045"/>
    <xdr:sp macro="" textlink="">
      <xdr:nvSpPr>
        <xdr:cNvPr id="703" name="n_1mainValue【保健センター・保健所】&#10;一人当たり面積">
          <a:extLst>
            <a:ext uri="{FF2B5EF4-FFF2-40B4-BE49-F238E27FC236}">
              <a16:creationId xmlns:a16="http://schemas.microsoft.com/office/drawing/2014/main" id="{55A2BEF0-BD2D-4BE4-9D7E-730FC5DB16CB}"/>
            </a:ext>
          </a:extLst>
        </xdr:cNvPr>
        <xdr:cNvSpPr txBox="1"/>
      </xdr:nvSpPr>
      <xdr:spPr>
        <a:xfrm>
          <a:off x="210757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153941</xdr:rowOff>
    </xdr:from>
    <xdr:ext cx="469744" cy="259045"/>
    <xdr:sp macro="" textlink="">
      <xdr:nvSpPr>
        <xdr:cNvPr id="704" name="n_2mainValue【保健センター・保健所】&#10;一人当たり面積">
          <a:extLst>
            <a:ext uri="{FF2B5EF4-FFF2-40B4-BE49-F238E27FC236}">
              <a16:creationId xmlns:a16="http://schemas.microsoft.com/office/drawing/2014/main" id="{A97EA784-3A9E-44F8-BCE9-65DF4DBB0E0F}"/>
            </a:ext>
          </a:extLst>
        </xdr:cNvPr>
        <xdr:cNvSpPr txBox="1"/>
      </xdr:nvSpPr>
      <xdr:spPr>
        <a:xfrm>
          <a:off x="20199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153941</xdr:rowOff>
    </xdr:from>
    <xdr:ext cx="469744" cy="259045"/>
    <xdr:sp macro="" textlink="">
      <xdr:nvSpPr>
        <xdr:cNvPr id="705" name="n_3mainValue【保健センター・保健所】&#10;一人当たり面積">
          <a:extLst>
            <a:ext uri="{FF2B5EF4-FFF2-40B4-BE49-F238E27FC236}">
              <a16:creationId xmlns:a16="http://schemas.microsoft.com/office/drawing/2014/main" id="{66BA1ACC-A516-4209-8E5A-C03E16A7279D}"/>
            </a:ext>
          </a:extLst>
        </xdr:cNvPr>
        <xdr:cNvSpPr txBox="1"/>
      </xdr:nvSpPr>
      <xdr:spPr>
        <a:xfrm>
          <a:off x="19310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153941</xdr:rowOff>
    </xdr:from>
    <xdr:ext cx="469744" cy="259045"/>
    <xdr:sp macro="" textlink="">
      <xdr:nvSpPr>
        <xdr:cNvPr id="706" name="n_4mainValue【保健センター・保健所】&#10;一人当たり面積">
          <a:extLst>
            <a:ext uri="{FF2B5EF4-FFF2-40B4-BE49-F238E27FC236}">
              <a16:creationId xmlns:a16="http://schemas.microsoft.com/office/drawing/2014/main" id="{CECBF616-9FA4-4061-8FBC-C47185CDC8E2}"/>
            </a:ext>
          </a:extLst>
        </xdr:cNvPr>
        <xdr:cNvSpPr txBox="1"/>
      </xdr:nvSpPr>
      <xdr:spPr>
        <a:xfrm>
          <a:off x="18421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7" name="正方形/長方形 706">
          <a:extLst>
            <a:ext uri="{FF2B5EF4-FFF2-40B4-BE49-F238E27FC236}">
              <a16:creationId xmlns:a16="http://schemas.microsoft.com/office/drawing/2014/main" id="{0DFA76FC-F646-48A6-8C35-77012967E6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8" name="正方形/長方形 707">
          <a:extLst>
            <a:ext uri="{FF2B5EF4-FFF2-40B4-BE49-F238E27FC236}">
              <a16:creationId xmlns:a16="http://schemas.microsoft.com/office/drawing/2014/main" id="{3C6BBDBB-15F0-4579-85A7-4907F38D3B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9" name="正方形/長方形 708">
          <a:extLst>
            <a:ext uri="{FF2B5EF4-FFF2-40B4-BE49-F238E27FC236}">
              <a16:creationId xmlns:a16="http://schemas.microsoft.com/office/drawing/2014/main" id="{DB581E48-BE95-4437-A147-35297DA8FE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0" name="正方形/長方形 709">
          <a:extLst>
            <a:ext uri="{FF2B5EF4-FFF2-40B4-BE49-F238E27FC236}">
              <a16:creationId xmlns:a16="http://schemas.microsoft.com/office/drawing/2014/main" id="{2E9B7DD9-2D3E-40BE-B0CF-5108CC3FD39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1" name="正方形/長方形 710">
          <a:extLst>
            <a:ext uri="{FF2B5EF4-FFF2-40B4-BE49-F238E27FC236}">
              <a16:creationId xmlns:a16="http://schemas.microsoft.com/office/drawing/2014/main" id="{415D6F3C-89C6-4B26-97D8-F78DEE94C6C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2" name="正方形/長方形 711">
          <a:extLst>
            <a:ext uri="{FF2B5EF4-FFF2-40B4-BE49-F238E27FC236}">
              <a16:creationId xmlns:a16="http://schemas.microsoft.com/office/drawing/2014/main" id="{7356F761-4406-413F-A279-1D7EBD8D255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3" name="正方形/長方形 712">
          <a:extLst>
            <a:ext uri="{FF2B5EF4-FFF2-40B4-BE49-F238E27FC236}">
              <a16:creationId xmlns:a16="http://schemas.microsoft.com/office/drawing/2014/main" id="{D7386D99-BE2B-4E9F-8C20-DB9F74E318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4" name="正方形/長方形 713">
          <a:extLst>
            <a:ext uri="{FF2B5EF4-FFF2-40B4-BE49-F238E27FC236}">
              <a16:creationId xmlns:a16="http://schemas.microsoft.com/office/drawing/2014/main" id="{3A163C34-CC7B-452E-A123-5FB7DA86237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5" name="テキスト ボックス 714">
          <a:extLst>
            <a:ext uri="{FF2B5EF4-FFF2-40B4-BE49-F238E27FC236}">
              <a16:creationId xmlns:a16="http://schemas.microsoft.com/office/drawing/2014/main" id="{ECA865A7-9839-4FB2-B5AE-30BDE1CC8DF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6" name="直線コネクタ 715">
          <a:extLst>
            <a:ext uri="{FF2B5EF4-FFF2-40B4-BE49-F238E27FC236}">
              <a16:creationId xmlns:a16="http://schemas.microsoft.com/office/drawing/2014/main" id="{DA5D2AE2-F501-4E25-959B-B0D821C48A9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7" name="テキスト ボックス 716">
          <a:extLst>
            <a:ext uri="{FF2B5EF4-FFF2-40B4-BE49-F238E27FC236}">
              <a16:creationId xmlns:a16="http://schemas.microsoft.com/office/drawing/2014/main" id="{AB986CB7-60EE-4E69-91E7-6CD054A524C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8" name="直線コネクタ 717">
          <a:extLst>
            <a:ext uri="{FF2B5EF4-FFF2-40B4-BE49-F238E27FC236}">
              <a16:creationId xmlns:a16="http://schemas.microsoft.com/office/drawing/2014/main" id="{37A62A18-7273-4453-B88B-3E557040212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9" name="テキスト ボックス 718">
          <a:extLst>
            <a:ext uri="{FF2B5EF4-FFF2-40B4-BE49-F238E27FC236}">
              <a16:creationId xmlns:a16="http://schemas.microsoft.com/office/drawing/2014/main" id="{DB1DFDBD-BC7F-4F2A-A69C-4DD43B2BC5C2}"/>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0" name="直線コネクタ 719">
          <a:extLst>
            <a:ext uri="{FF2B5EF4-FFF2-40B4-BE49-F238E27FC236}">
              <a16:creationId xmlns:a16="http://schemas.microsoft.com/office/drawing/2014/main" id="{19E2EAF4-8C93-4E4B-AABB-31780C45FD2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1" name="テキスト ボックス 720">
          <a:extLst>
            <a:ext uri="{FF2B5EF4-FFF2-40B4-BE49-F238E27FC236}">
              <a16:creationId xmlns:a16="http://schemas.microsoft.com/office/drawing/2014/main" id="{0CB98CC9-B447-4BB5-A6B2-5DE4159A98B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2" name="直線コネクタ 721">
          <a:extLst>
            <a:ext uri="{FF2B5EF4-FFF2-40B4-BE49-F238E27FC236}">
              <a16:creationId xmlns:a16="http://schemas.microsoft.com/office/drawing/2014/main" id="{065E13CC-B697-48AB-B949-F8B675404ED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3" name="テキスト ボックス 722">
          <a:extLst>
            <a:ext uri="{FF2B5EF4-FFF2-40B4-BE49-F238E27FC236}">
              <a16:creationId xmlns:a16="http://schemas.microsoft.com/office/drawing/2014/main" id="{75F15298-C25D-473F-A623-80254BDF684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4" name="直線コネクタ 723">
          <a:extLst>
            <a:ext uri="{FF2B5EF4-FFF2-40B4-BE49-F238E27FC236}">
              <a16:creationId xmlns:a16="http://schemas.microsoft.com/office/drawing/2014/main" id="{B1557628-24EA-4664-8D12-BC641103002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5" name="テキスト ボックス 724">
          <a:extLst>
            <a:ext uri="{FF2B5EF4-FFF2-40B4-BE49-F238E27FC236}">
              <a16:creationId xmlns:a16="http://schemas.microsoft.com/office/drawing/2014/main" id="{C1C2004D-2FF8-4755-9695-A8DA56DCCD4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6" name="直線コネクタ 725">
          <a:extLst>
            <a:ext uri="{FF2B5EF4-FFF2-40B4-BE49-F238E27FC236}">
              <a16:creationId xmlns:a16="http://schemas.microsoft.com/office/drawing/2014/main" id="{C03F2507-D206-427E-9634-DE8B9ABBEA4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7" name="テキスト ボックス 726">
          <a:extLst>
            <a:ext uri="{FF2B5EF4-FFF2-40B4-BE49-F238E27FC236}">
              <a16:creationId xmlns:a16="http://schemas.microsoft.com/office/drawing/2014/main" id="{77AC92BA-1DEB-4219-BD96-87409B116F1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8" name="直線コネクタ 727">
          <a:extLst>
            <a:ext uri="{FF2B5EF4-FFF2-40B4-BE49-F238E27FC236}">
              <a16:creationId xmlns:a16="http://schemas.microsoft.com/office/drawing/2014/main" id="{824916B0-55A0-43C9-B5C4-E39F254AF66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9" name="テキスト ボックス 728">
          <a:extLst>
            <a:ext uri="{FF2B5EF4-FFF2-40B4-BE49-F238E27FC236}">
              <a16:creationId xmlns:a16="http://schemas.microsoft.com/office/drawing/2014/main" id="{1BD9AE52-E6AD-4B06-BFF5-9ED62A1EF47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0" name="直線コネクタ 729">
          <a:extLst>
            <a:ext uri="{FF2B5EF4-FFF2-40B4-BE49-F238E27FC236}">
              <a16:creationId xmlns:a16="http://schemas.microsoft.com/office/drawing/2014/main" id="{DF8E855D-5B27-41D4-994A-351B9ADEA3F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a:extLst>
            <a:ext uri="{FF2B5EF4-FFF2-40B4-BE49-F238E27FC236}">
              <a16:creationId xmlns:a16="http://schemas.microsoft.com/office/drawing/2014/main" id="{CFDFA3A3-2745-48D8-BAE4-3F409CA2543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32" name="直線コネクタ 731">
          <a:extLst>
            <a:ext uri="{FF2B5EF4-FFF2-40B4-BE49-F238E27FC236}">
              <a16:creationId xmlns:a16="http://schemas.microsoft.com/office/drawing/2014/main" id="{29B023BC-62EE-4601-AA72-AE5E242C02E9}"/>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3" name="【消防施設】&#10;有形固定資産減価償却率最小値テキスト">
          <a:extLst>
            <a:ext uri="{FF2B5EF4-FFF2-40B4-BE49-F238E27FC236}">
              <a16:creationId xmlns:a16="http://schemas.microsoft.com/office/drawing/2014/main" id="{DF93130A-A974-4549-8843-68AD001866F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4" name="直線コネクタ 733">
          <a:extLst>
            <a:ext uri="{FF2B5EF4-FFF2-40B4-BE49-F238E27FC236}">
              <a16:creationId xmlns:a16="http://schemas.microsoft.com/office/drawing/2014/main" id="{EBA2A4A1-5F51-45DB-B261-E40B7E224C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35" name="【消防施設】&#10;有形固定資産減価償却率最大値テキスト">
          <a:extLst>
            <a:ext uri="{FF2B5EF4-FFF2-40B4-BE49-F238E27FC236}">
              <a16:creationId xmlns:a16="http://schemas.microsoft.com/office/drawing/2014/main" id="{B4B004D9-DBF9-439A-A29C-324DFDD439A4}"/>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36" name="直線コネクタ 735">
          <a:extLst>
            <a:ext uri="{FF2B5EF4-FFF2-40B4-BE49-F238E27FC236}">
              <a16:creationId xmlns:a16="http://schemas.microsoft.com/office/drawing/2014/main" id="{F024FBA3-C739-40D0-B900-DF2DD65DA254}"/>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737" name="【消防施設】&#10;有形固定資産減価償却率平均値テキスト">
          <a:extLst>
            <a:ext uri="{FF2B5EF4-FFF2-40B4-BE49-F238E27FC236}">
              <a16:creationId xmlns:a16="http://schemas.microsoft.com/office/drawing/2014/main" id="{E4236529-EBCB-4980-A481-0B40FF83F85E}"/>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38" name="フローチャート: 判断 737">
          <a:extLst>
            <a:ext uri="{FF2B5EF4-FFF2-40B4-BE49-F238E27FC236}">
              <a16:creationId xmlns:a16="http://schemas.microsoft.com/office/drawing/2014/main" id="{2E4E08E8-E67C-4CDA-A8E9-E86897074636}"/>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39" name="フローチャート: 判断 738">
          <a:extLst>
            <a:ext uri="{FF2B5EF4-FFF2-40B4-BE49-F238E27FC236}">
              <a16:creationId xmlns:a16="http://schemas.microsoft.com/office/drawing/2014/main" id="{B88413FB-C1EC-4227-A385-83A0C4DB3E92}"/>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40" name="フローチャート: 判断 739">
          <a:extLst>
            <a:ext uri="{FF2B5EF4-FFF2-40B4-BE49-F238E27FC236}">
              <a16:creationId xmlns:a16="http://schemas.microsoft.com/office/drawing/2014/main" id="{AD62D291-BDC5-45A8-8625-128FB510394C}"/>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741" name="フローチャート: 判断 740">
          <a:extLst>
            <a:ext uri="{FF2B5EF4-FFF2-40B4-BE49-F238E27FC236}">
              <a16:creationId xmlns:a16="http://schemas.microsoft.com/office/drawing/2014/main" id="{87BACFDF-B15A-402A-B981-1DE25116C8EF}"/>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742" name="フローチャート: 判断 741">
          <a:extLst>
            <a:ext uri="{FF2B5EF4-FFF2-40B4-BE49-F238E27FC236}">
              <a16:creationId xmlns:a16="http://schemas.microsoft.com/office/drawing/2014/main" id="{237CBF80-65DC-4919-AF17-E6A665A71F93}"/>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AC3E6FF1-3847-4A33-ACFA-87719B6AD82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7019E131-66F3-4A4C-81B9-0FB18B943DE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144B7442-DA76-495F-8C0F-3C2F56BAC68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C80FDDF1-CF07-4619-A5E7-1CCF0E34D6B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9F770EE9-1314-4709-B15B-04CD0633312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96701</xdr:rowOff>
    </xdr:from>
    <xdr:to>
      <xdr:col>85</xdr:col>
      <xdr:colOff>177800</xdr:colOff>
      <xdr:row>81</xdr:row>
      <xdr:rowOff>26851</xdr:rowOff>
    </xdr:to>
    <xdr:sp macro="" textlink="">
      <xdr:nvSpPr>
        <xdr:cNvPr id="748" name="楕円 747">
          <a:extLst>
            <a:ext uri="{FF2B5EF4-FFF2-40B4-BE49-F238E27FC236}">
              <a16:creationId xmlns:a16="http://schemas.microsoft.com/office/drawing/2014/main" id="{6999D78D-BE35-40EA-9F5A-2D5A5498AB4A}"/>
            </a:ext>
          </a:extLst>
        </xdr:cNvPr>
        <xdr:cNvSpPr/>
      </xdr:nvSpPr>
      <xdr:spPr>
        <a:xfrm>
          <a:off x="162687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119578</xdr:rowOff>
    </xdr:from>
    <xdr:ext cx="405111" cy="259045"/>
    <xdr:sp macro="" textlink="">
      <xdr:nvSpPr>
        <xdr:cNvPr id="749" name="【消防施設】&#10;有形固定資産減価償却率該当値テキスト">
          <a:extLst>
            <a:ext uri="{FF2B5EF4-FFF2-40B4-BE49-F238E27FC236}">
              <a16:creationId xmlns:a16="http://schemas.microsoft.com/office/drawing/2014/main" id="{90F1DEFF-3EAA-4666-8DEA-7B083EC77199}"/>
            </a:ext>
          </a:extLst>
        </xdr:cNvPr>
        <xdr:cNvSpPr txBox="1"/>
      </xdr:nvSpPr>
      <xdr:spPr>
        <a:xfrm>
          <a:off x="16357600" y="1366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50981</xdr:rowOff>
    </xdr:from>
    <xdr:to>
      <xdr:col>81</xdr:col>
      <xdr:colOff>101600</xdr:colOff>
      <xdr:row>80</xdr:row>
      <xdr:rowOff>152581</xdr:rowOff>
    </xdr:to>
    <xdr:sp macro="" textlink="">
      <xdr:nvSpPr>
        <xdr:cNvPr id="750" name="楕円 749">
          <a:extLst>
            <a:ext uri="{FF2B5EF4-FFF2-40B4-BE49-F238E27FC236}">
              <a16:creationId xmlns:a16="http://schemas.microsoft.com/office/drawing/2014/main" id="{5F3EA5C0-61B9-4FCC-8D04-C6B5DFC49665}"/>
            </a:ext>
          </a:extLst>
        </xdr:cNvPr>
        <xdr:cNvSpPr/>
      </xdr:nvSpPr>
      <xdr:spPr>
        <a:xfrm>
          <a:off x="15430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101781</xdr:rowOff>
    </xdr:from>
    <xdr:to>
      <xdr:col>85</xdr:col>
      <xdr:colOff>127000</xdr:colOff>
      <xdr:row>80</xdr:row>
      <xdr:rowOff>147501</xdr:rowOff>
    </xdr:to>
    <xdr:cxnSp macro="">
      <xdr:nvCxnSpPr>
        <xdr:cNvPr id="751" name="直線コネクタ 750">
          <a:extLst>
            <a:ext uri="{FF2B5EF4-FFF2-40B4-BE49-F238E27FC236}">
              <a16:creationId xmlns:a16="http://schemas.microsoft.com/office/drawing/2014/main" id="{A0159968-D38E-4702-8AF7-CB15764C1A46}"/>
            </a:ext>
          </a:extLst>
        </xdr:cNvPr>
        <xdr:cNvCxnSpPr/>
      </xdr:nvCxnSpPr>
      <xdr:spPr>
        <a:xfrm>
          <a:off x="15481300" y="1381778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6894</xdr:rowOff>
    </xdr:from>
    <xdr:to>
      <xdr:col>76</xdr:col>
      <xdr:colOff>165100</xdr:colOff>
      <xdr:row>80</xdr:row>
      <xdr:rowOff>108494</xdr:rowOff>
    </xdr:to>
    <xdr:sp macro="" textlink="">
      <xdr:nvSpPr>
        <xdr:cNvPr id="752" name="楕円 751">
          <a:extLst>
            <a:ext uri="{FF2B5EF4-FFF2-40B4-BE49-F238E27FC236}">
              <a16:creationId xmlns:a16="http://schemas.microsoft.com/office/drawing/2014/main" id="{5D546D21-F5B1-4139-8004-DEBDBF1CE7A3}"/>
            </a:ext>
          </a:extLst>
        </xdr:cNvPr>
        <xdr:cNvSpPr/>
      </xdr:nvSpPr>
      <xdr:spPr>
        <a:xfrm>
          <a:off x="14541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57694</xdr:rowOff>
    </xdr:from>
    <xdr:to>
      <xdr:col>81</xdr:col>
      <xdr:colOff>50800</xdr:colOff>
      <xdr:row>80</xdr:row>
      <xdr:rowOff>101781</xdr:rowOff>
    </xdr:to>
    <xdr:cxnSp macro="">
      <xdr:nvCxnSpPr>
        <xdr:cNvPr id="753" name="直線コネクタ 752">
          <a:extLst>
            <a:ext uri="{FF2B5EF4-FFF2-40B4-BE49-F238E27FC236}">
              <a16:creationId xmlns:a16="http://schemas.microsoft.com/office/drawing/2014/main" id="{5E75AEF1-4AF5-47C3-8323-A057BB4C7B06}"/>
            </a:ext>
          </a:extLst>
        </xdr:cNvPr>
        <xdr:cNvCxnSpPr/>
      </xdr:nvCxnSpPr>
      <xdr:spPr>
        <a:xfrm>
          <a:off x="14592300" y="137736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117929</xdr:rowOff>
    </xdr:from>
    <xdr:to>
      <xdr:col>72</xdr:col>
      <xdr:colOff>38100</xdr:colOff>
      <xdr:row>82</xdr:row>
      <xdr:rowOff>48079</xdr:rowOff>
    </xdr:to>
    <xdr:sp macro="" textlink="">
      <xdr:nvSpPr>
        <xdr:cNvPr id="754" name="楕円 753">
          <a:extLst>
            <a:ext uri="{FF2B5EF4-FFF2-40B4-BE49-F238E27FC236}">
              <a16:creationId xmlns:a16="http://schemas.microsoft.com/office/drawing/2014/main" id="{3D61CD3C-AD33-42E7-A56F-AD0F74321828}"/>
            </a:ext>
          </a:extLst>
        </xdr:cNvPr>
        <xdr:cNvSpPr/>
      </xdr:nvSpPr>
      <xdr:spPr>
        <a:xfrm>
          <a:off x="13652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57694</xdr:rowOff>
    </xdr:from>
    <xdr:to>
      <xdr:col>76</xdr:col>
      <xdr:colOff>114300</xdr:colOff>
      <xdr:row>81</xdr:row>
      <xdr:rowOff>168729</xdr:rowOff>
    </xdr:to>
    <xdr:cxnSp macro="">
      <xdr:nvCxnSpPr>
        <xdr:cNvPr id="755" name="直線コネクタ 754">
          <a:extLst>
            <a:ext uri="{FF2B5EF4-FFF2-40B4-BE49-F238E27FC236}">
              <a16:creationId xmlns:a16="http://schemas.microsoft.com/office/drawing/2014/main" id="{0524D696-989D-4898-8744-68ACA3E87AAC}"/>
            </a:ext>
          </a:extLst>
        </xdr:cNvPr>
        <xdr:cNvCxnSpPr/>
      </xdr:nvCxnSpPr>
      <xdr:spPr>
        <a:xfrm flipV="1">
          <a:off x="13703300" y="13773694"/>
          <a:ext cx="889000" cy="28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82006</xdr:rowOff>
    </xdr:from>
    <xdr:to>
      <xdr:col>67</xdr:col>
      <xdr:colOff>101600</xdr:colOff>
      <xdr:row>82</xdr:row>
      <xdr:rowOff>12156</xdr:rowOff>
    </xdr:to>
    <xdr:sp macro="" textlink="">
      <xdr:nvSpPr>
        <xdr:cNvPr id="756" name="楕円 755">
          <a:extLst>
            <a:ext uri="{FF2B5EF4-FFF2-40B4-BE49-F238E27FC236}">
              <a16:creationId xmlns:a16="http://schemas.microsoft.com/office/drawing/2014/main" id="{351D6B98-8A0E-4808-A118-58055B639186}"/>
            </a:ext>
          </a:extLst>
        </xdr:cNvPr>
        <xdr:cNvSpPr/>
      </xdr:nvSpPr>
      <xdr:spPr>
        <a:xfrm>
          <a:off x="12763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132806</xdr:rowOff>
    </xdr:from>
    <xdr:to>
      <xdr:col>71</xdr:col>
      <xdr:colOff>177800</xdr:colOff>
      <xdr:row>81</xdr:row>
      <xdr:rowOff>168729</xdr:rowOff>
    </xdr:to>
    <xdr:cxnSp macro="">
      <xdr:nvCxnSpPr>
        <xdr:cNvPr id="757" name="直線コネクタ 756">
          <a:extLst>
            <a:ext uri="{FF2B5EF4-FFF2-40B4-BE49-F238E27FC236}">
              <a16:creationId xmlns:a16="http://schemas.microsoft.com/office/drawing/2014/main" id="{500CD59D-B2F0-4B65-A3EF-A9F138C6E6EC}"/>
            </a:ext>
          </a:extLst>
        </xdr:cNvPr>
        <xdr:cNvCxnSpPr/>
      </xdr:nvCxnSpPr>
      <xdr:spPr>
        <a:xfrm>
          <a:off x="12814300" y="140202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758" name="n_1aveValue【消防施設】&#10;有形固定資産減価償却率">
          <a:extLst>
            <a:ext uri="{FF2B5EF4-FFF2-40B4-BE49-F238E27FC236}">
              <a16:creationId xmlns:a16="http://schemas.microsoft.com/office/drawing/2014/main" id="{301F8B84-63FE-4202-935C-2FC9B50E50B9}"/>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759" name="n_2aveValue【消防施設】&#10;有形固定資産減価償却率">
          <a:extLst>
            <a:ext uri="{FF2B5EF4-FFF2-40B4-BE49-F238E27FC236}">
              <a16:creationId xmlns:a16="http://schemas.microsoft.com/office/drawing/2014/main" id="{8BFC284D-56BD-403A-9993-E3D65E19DC9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760" name="n_3aveValue【消防施設】&#10;有形固定資産減価償却率">
          <a:extLst>
            <a:ext uri="{FF2B5EF4-FFF2-40B4-BE49-F238E27FC236}">
              <a16:creationId xmlns:a16="http://schemas.microsoft.com/office/drawing/2014/main" id="{DA2BC35D-FD4E-45DB-B0CE-98976CB8E238}"/>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761" name="n_4aveValue【消防施設】&#10;有形固定資産減価償却率">
          <a:extLst>
            <a:ext uri="{FF2B5EF4-FFF2-40B4-BE49-F238E27FC236}">
              <a16:creationId xmlns:a16="http://schemas.microsoft.com/office/drawing/2014/main" id="{9E182C6C-C031-41EB-89ED-F6FE0A8F8C95}"/>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169108</xdr:rowOff>
    </xdr:from>
    <xdr:ext cx="405111" cy="259045"/>
    <xdr:sp macro="" textlink="">
      <xdr:nvSpPr>
        <xdr:cNvPr id="762" name="n_1mainValue【消防施設】&#10;有形固定資産減価償却率">
          <a:extLst>
            <a:ext uri="{FF2B5EF4-FFF2-40B4-BE49-F238E27FC236}">
              <a16:creationId xmlns:a16="http://schemas.microsoft.com/office/drawing/2014/main" id="{7081090B-F9C5-46E8-9E10-3F2EC0B64B71}"/>
            </a:ext>
          </a:extLst>
        </xdr:cNvPr>
        <xdr:cNvSpPr txBox="1"/>
      </xdr:nvSpPr>
      <xdr:spPr>
        <a:xfrm>
          <a:off x="152660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125021</xdr:rowOff>
    </xdr:from>
    <xdr:ext cx="405111" cy="259045"/>
    <xdr:sp macro="" textlink="">
      <xdr:nvSpPr>
        <xdr:cNvPr id="763" name="n_2mainValue【消防施設】&#10;有形固定資産減価償却率">
          <a:extLst>
            <a:ext uri="{FF2B5EF4-FFF2-40B4-BE49-F238E27FC236}">
              <a16:creationId xmlns:a16="http://schemas.microsoft.com/office/drawing/2014/main" id="{56C6D3B7-870B-4DE2-B1A9-BDFA9995E420}"/>
            </a:ext>
          </a:extLst>
        </xdr:cNvPr>
        <xdr:cNvSpPr txBox="1"/>
      </xdr:nvSpPr>
      <xdr:spPr>
        <a:xfrm>
          <a:off x="143897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64606</xdr:rowOff>
    </xdr:from>
    <xdr:ext cx="405111" cy="259045"/>
    <xdr:sp macro="" textlink="">
      <xdr:nvSpPr>
        <xdr:cNvPr id="764" name="n_3mainValue【消防施設】&#10;有形固定資産減価償却率">
          <a:extLst>
            <a:ext uri="{FF2B5EF4-FFF2-40B4-BE49-F238E27FC236}">
              <a16:creationId xmlns:a16="http://schemas.microsoft.com/office/drawing/2014/main" id="{85A38396-6E16-47E3-9200-D2115DD0A6B9}"/>
            </a:ext>
          </a:extLst>
        </xdr:cNvPr>
        <xdr:cNvSpPr txBox="1"/>
      </xdr:nvSpPr>
      <xdr:spPr>
        <a:xfrm>
          <a:off x="13500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28683</xdr:rowOff>
    </xdr:from>
    <xdr:ext cx="405111" cy="259045"/>
    <xdr:sp macro="" textlink="">
      <xdr:nvSpPr>
        <xdr:cNvPr id="765" name="n_4mainValue【消防施設】&#10;有形固定資産減価償却率">
          <a:extLst>
            <a:ext uri="{FF2B5EF4-FFF2-40B4-BE49-F238E27FC236}">
              <a16:creationId xmlns:a16="http://schemas.microsoft.com/office/drawing/2014/main" id="{E5FA1755-DF97-41ED-A9E9-25EEEEA2E5DE}"/>
            </a:ext>
          </a:extLst>
        </xdr:cNvPr>
        <xdr:cNvSpPr txBox="1"/>
      </xdr:nvSpPr>
      <xdr:spPr>
        <a:xfrm>
          <a:off x="12611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id="{4B83D0F7-192D-40ED-B042-395A8CF607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id="{3B569060-9B2C-42F8-BEDE-FC1D4AEAF1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id="{3806EE9F-889A-441C-B362-F69F672F2C6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id="{1C510842-C218-4A34-A2FB-81D23015F6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id="{9DBD6F47-7F5F-4446-897A-F21CCA58BD6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id="{3D3EBFD4-5B0A-4B5D-80E1-0153294CFF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id="{5A8E331B-E578-4B68-87AC-4E581B1FB3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id="{A60800AC-9CB8-482D-A89B-6AA3F71A3F2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id="{6062E3D2-6C91-4E9A-9B34-2C367031FAA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id="{31F939D2-7C9A-4826-B030-A2A0EFA70C6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6" name="直線コネクタ 775">
          <a:extLst>
            <a:ext uri="{FF2B5EF4-FFF2-40B4-BE49-F238E27FC236}">
              <a16:creationId xmlns:a16="http://schemas.microsoft.com/office/drawing/2014/main" id="{1506EAEF-8E7A-405E-84DA-C5105BF01A2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7" name="テキスト ボックス 776">
          <a:extLst>
            <a:ext uri="{FF2B5EF4-FFF2-40B4-BE49-F238E27FC236}">
              <a16:creationId xmlns:a16="http://schemas.microsoft.com/office/drawing/2014/main" id="{AE1E7C46-6152-4856-BDCD-853874EEC38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8" name="直線コネクタ 777">
          <a:extLst>
            <a:ext uri="{FF2B5EF4-FFF2-40B4-BE49-F238E27FC236}">
              <a16:creationId xmlns:a16="http://schemas.microsoft.com/office/drawing/2014/main" id="{DAECAE25-91BB-441E-A21B-0F25F3AF925B}"/>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9" name="テキスト ボックス 778">
          <a:extLst>
            <a:ext uri="{FF2B5EF4-FFF2-40B4-BE49-F238E27FC236}">
              <a16:creationId xmlns:a16="http://schemas.microsoft.com/office/drawing/2014/main" id="{6E6A85EF-6FC5-4437-ABB1-1E31045A07F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0" name="直線コネクタ 779">
          <a:extLst>
            <a:ext uri="{FF2B5EF4-FFF2-40B4-BE49-F238E27FC236}">
              <a16:creationId xmlns:a16="http://schemas.microsoft.com/office/drawing/2014/main" id="{334CD1BB-1B0C-422F-95F9-EC66AD2AC77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1" name="テキスト ボックス 780">
          <a:extLst>
            <a:ext uri="{FF2B5EF4-FFF2-40B4-BE49-F238E27FC236}">
              <a16:creationId xmlns:a16="http://schemas.microsoft.com/office/drawing/2014/main" id="{4A87A525-6B86-484A-BC48-F79BEE0F330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2" name="直線コネクタ 781">
          <a:extLst>
            <a:ext uri="{FF2B5EF4-FFF2-40B4-BE49-F238E27FC236}">
              <a16:creationId xmlns:a16="http://schemas.microsoft.com/office/drawing/2014/main" id="{9CE0F9A8-FD29-4013-9A6D-08B52A059C5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3" name="テキスト ボックス 782">
          <a:extLst>
            <a:ext uri="{FF2B5EF4-FFF2-40B4-BE49-F238E27FC236}">
              <a16:creationId xmlns:a16="http://schemas.microsoft.com/office/drawing/2014/main" id="{9A066682-B75F-4222-B801-91C82BF65E2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4" name="直線コネクタ 783">
          <a:extLst>
            <a:ext uri="{FF2B5EF4-FFF2-40B4-BE49-F238E27FC236}">
              <a16:creationId xmlns:a16="http://schemas.microsoft.com/office/drawing/2014/main" id="{159FEFFC-8080-4C09-8B8D-E7C9D159E47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5" name="テキスト ボックス 784">
          <a:extLst>
            <a:ext uri="{FF2B5EF4-FFF2-40B4-BE49-F238E27FC236}">
              <a16:creationId xmlns:a16="http://schemas.microsoft.com/office/drawing/2014/main" id="{8C14D86C-7F47-4360-92DD-67DBD6D9159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6" name="【消防施設】&#10;一人当たり面積グラフ枠">
          <a:extLst>
            <a:ext uri="{FF2B5EF4-FFF2-40B4-BE49-F238E27FC236}">
              <a16:creationId xmlns:a16="http://schemas.microsoft.com/office/drawing/2014/main" id="{865079CA-BFB9-4EBE-BCFB-CF720451D91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87" name="直線コネクタ 786">
          <a:extLst>
            <a:ext uri="{FF2B5EF4-FFF2-40B4-BE49-F238E27FC236}">
              <a16:creationId xmlns:a16="http://schemas.microsoft.com/office/drawing/2014/main" id="{A781206D-0689-47E2-A65C-FB7904F3DB7C}"/>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88" name="【消防施設】&#10;一人当たり面積最小値テキスト">
          <a:extLst>
            <a:ext uri="{FF2B5EF4-FFF2-40B4-BE49-F238E27FC236}">
              <a16:creationId xmlns:a16="http://schemas.microsoft.com/office/drawing/2014/main" id="{B99CF541-EF06-41DE-98FA-7B5F6F58DFC9}"/>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89" name="直線コネクタ 788">
          <a:extLst>
            <a:ext uri="{FF2B5EF4-FFF2-40B4-BE49-F238E27FC236}">
              <a16:creationId xmlns:a16="http://schemas.microsoft.com/office/drawing/2014/main" id="{8EA7CC78-AE23-4D7B-87A7-67A2F44680E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90" name="【消防施設】&#10;一人当たり面積最大値テキスト">
          <a:extLst>
            <a:ext uri="{FF2B5EF4-FFF2-40B4-BE49-F238E27FC236}">
              <a16:creationId xmlns:a16="http://schemas.microsoft.com/office/drawing/2014/main" id="{B15D9B40-4B24-4B07-A9BA-7F2DFD98DEEF}"/>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91" name="直線コネクタ 790">
          <a:extLst>
            <a:ext uri="{FF2B5EF4-FFF2-40B4-BE49-F238E27FC236}">
              <a16:creationId xmlns:a16="http://schemas.microsoft.com/office/drawing/2014/main" id="{611281A7-9720-44DA-82C8-357D12FAFDC1}"/>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92" name="【消防施設】&#10;一人当たり面積平均値テキスト">
          <a:extLst>
            <a:ext uri="{FF2B5EF4-FFF2-40B4-BE49-F238E27FC236}">
              <a16:creationId xmlns:a16="http://schemas.microsoft.com/office/drawing/2014/main" id="{500B069A-9CD4-4B92-8518-A0251A99E372}"/>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93" name="フローチャート: 判断 792">
          <a:extLst>
            <a:ext uri="{FF2B5EF4-FFF2-40B4-BE49-F238E27FC236}">
              <a16:creationId xmlns:a16="http://schemas.microsoft.com/office/drawing/2014/main" id="{2C27754C-8404-4B78-A5B0-B8BA676AFA94}"/>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94" name="フローチャート: 判断 793">
          <a:extLst>
            <a:ext uri="{FF2B5EF4-FFF2-40B4-BE49-F238E27FC236}">
              <a16:creationId xmlns:a16="http://schemas.microsoft.com/office/drawing/2014/main" id="{A0084A21-A9E5-4C91-B3A3-FA9A2EE3511F}"/>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95" name="フローチャート: 判断 794">
          <a:extLst>
            <a:ext uri="{FF2B5EF4-FFF2-40B4-BE49-F238E27FC236}">
              <a16:creationId xmlns:a16="http://schemas.microsoft.com/office/drawing/2014/main" id="{EAD3B7B3-D2BA-4D54-9449-A627302BC92D}"/>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96" name="フローチャート: 判断 795">
          <a:extLst>
            <a:ext uri="{FF2B5EF4-FFF2-40B4-BE49-F238E27FC236}">
              <a16:creationId xmlns:a16="http://schemas.microsoft.com/office/drawing/2014/main" id="{14432AFD-D8A4-4545-A9AE-F5984376423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97" name="フローチャート: 判断 796">
          <a:extLst>
            <a:ext uri="{FF2B5EF4-FFF2-40B4-BE49-F238E27FC236}">
              <a16:creationId xmlns:a16="http://schemas.microsoft.com/office/drawing/2014/main" id="{74392C35-D984-4128-9B16-AF21015BDB02}"/>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4DD732A5-E135-4F65-9BD0-606D2F23FB0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5FE4C56A-ABB8-47C9-ACFF-421E1D04931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B33346FF-8E61-4EAA-B360-1CBF945E67C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10A83848-B5A3-4D42-A20F-348D69935CD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147101DA-223E-4FBC-9557-C3026CDDFE2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803" name="楕円 802">
          <a:extLst>
            <a:ext uri="{FF2B5EF4-FFF2-40B4-BE49-F238E27FC236}">
              <a16:creationId xmlns:a16="http://schemas.microsoft.com/office/drawing/2014/main" id="{AD87012C-7ADC-42B6-BAB4-1A1A20C22952}"/>
            </a:ext>
          </a:extLst>
        </xdr:cNvPr>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804" name="【消防施設】&#10;一人当たり面積該当値テキスト">
          <a:extLst>
            <a:ext uri="{FF2B5EF4-FFF2-40B4-BE49-F238E27FC236}">
              <a16:creationId xmlns:a16="http://schemas.microsoft.com/office/drawing/2014/main" id="{39BBE300-1546-4C60-965A-79F541E8B686}"/>
            </a:ext>
          </a:extLst>
        </xdr:cNvPr>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805" name="楕円 804">
          <a:extLst>
            <a:ext uri="{FF2B5EF4-FFF2-40B4-BE49-F238E27FC236}">
              <a16:creationId xmlns:a16="http://schemas.microsoft.com/office/drawing/2014/main" id="{B7E2FB8C-605C-4A8C-AA02-8CA4618E29EF}"/>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156972</xdr:rowOff>
    </xdr:to>
    <xdr:cxnSp macro="">
      <xdr:nvCxnSpPr>
        <xdr:cNvPr id="806" name="直線コネクタ 805">
          <a:extLst>
            <a:ext uri="{FF2B5EF4-FFF2-40B4-BE49-F238E27FC236}">
              <a16:creationId xmlns:a16="http://schemas.microsoft.com/office/drawing/2014/main" id="{C3B77693-029C-4901-970F-09C951CEB00B}"/>
            </a:ext>
          </a:extLst>
        </xdr:cNvPr>
        <xdr:cNvCxnSpPr/>
      </xdr:nvCxnSpPr>
      <xdr:spPr>
        <a:xfrm>
          <a:off x="21323300" y="1455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807" name="楕円 806">
          <a:extLst>
            <a:ext uri="{FF2B5EF4-FFF2-40B4-BE49-F238E27FC236}">
              <a16:creationId xmlns:a16="http://schemas.microsoft.com/office/drawing/2014/main" id="{C282CFBF-9E99-41C6-BF2C-7FE7C11594D6}"/>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156972</xdr:rowOff>
    </xdr:to>
    <xdr:cxnSp macro="">
      <xdr:nvCxnSpPr>
        <xdr:cNvPr id="808" name="直線コネクタ 807">
          <a:extLst>
            <a:ext uri="{FF2B5EF4-FFF2-40B4-BE49-F238E27FC236}">
              <a16:creationId xmlns:a16="http://schemas.microsoft.com/office/drawing/2014/main" id="{3A01A30E-C278-41F2-87C5-8D8987AECD98}"/>
            </a:ext>
          </a:extLst>
        </xdr:cNvPr>
        <xdr:cNvCxnSpPr/>
      </xdr:nvCxnSpPr>
      <xdr:spPr>
        <a:xfrm>
          <a:off x="20434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09" name="楕円 808">
          <a:extLst>
            <a:ext uri="{FF2B5EF4-FFF2-40B4-BE49-F238E27FC236}">
              <a16:creationId xmlns:a16="http://schemas.microsoft.com/office/drawing/2014/main" id="{B7D1CA31-B960-4A1E-9400-87FE073286A1}"/>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152400</xdr:rowOff>
    </xdr:from>
    <xdr:to>
      <xdr:col>107</xdr:col>
      <xdr:colOff>50800</xdr:colOff>
      <xdr:row>84</xdr:row>
      <xdr:rowOff>156972</xdr:rowOff>
    </xdr:to>
    <xdr:cxnSp macro="">
      <xdr:nvCxnSpPr>
        <xdr:cNvPr id="810" name="直線コネクタ 809">
          <a:extLst>
            <a:ext uri="{FF2B5EF4-FFF2-40B4-BE49-F238E27FC236}">
              <a16:creationId xmlns:a16="http://schemas.microsoft.com/office/drawing/2014/main" id="{9FF16CE9-68B3-4986-BD87-35B3C4455E5E}"/>
            </a:ext>
          </a:extLst>
        </xdr:cNvPr>
        <xdr:cNvCxnSpPr/>
      </xdr:nvCxnSpPr>
      <xdr:spPr>
        <a:xfrm>
          <a:off x="19545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1" name="楕円 810">
          <a:extLst>
            <a:ext uri="{FF2B5EF4-FFF2-40B4-BE49-F238E27FC236}">
              <a16:creationId xmlns:a16="http://schemas.microsoft.com/office/drawing/2014/main" id="{FD050CF2-FD1B-4CC0-AE84-6D207E550A3A}"/>
            </a:ext>
          </a:extLst>
        </xdr:cNvPr>
        <xdr:cNvSpPr/>
      </xdr:nvSpPr>
      <xdr:spPr>
        <a:xfrm>
          <a:off x="18605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152400</xdr:rowOff>
    </xdr:from>
    <xdr:to>
      <xdr:col>102</xdr:col>
      <xdr:colOff>114300</xdr:colOff>
      <xdr:row>84</xdr:row>
      <xdr:rowOff>152400</xdr:rowOff>
    </xdr:to>
    <xdr:cxnSp macro="">
      <xdr:nvCxnSpPr>
        <xdr:cNvPr id="812" name="直線コネクタ 811">
          <a:extLst>
            <a:ext uri="{FF2B5EF4-FFF2-40B4-BE49-F238E27FC236}">
              <a16:creationId xmlns:a16="http://schemas.microsoft.com/office/drawing/2014/main" id="{CB53260E-B115-4CCB-BE1E-8154F10CDA05}"/>
            </a:ext>
          </a:extLst>
        </xdr:cNvPr>
        <xdr:cNvCxnSpPr/>
      </xdr:nvCxnSpPr>
      <xdr:spPr>
        <a:xfrm>
          <a:off x="18656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13" name="n_1aveValue【消防施設】&#10;一人当たり面積">
          <a:extLst>
            <a:ext uri="{FF2B5EF4-FFF2-40B4-BE49-F238E27FC236}">
              <a16:creationId xmlns:a16="http://schemas.microsoft.com/office/drawing/2014/main" id="{FCFE78F4-92B9-4B88-B154-A08AB9232D71}"/>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14" name="n_2aveValue【消防施設】&#10;一人当たり面積">
          <a:extLst>
            <a:ext uri="{FF2B5EF4-FFF2-40B4-BE49-F238E27FC236}">
              <a16:creationId xmlns:a16="http://schemas.microsoft.com/office/drawing/2014/main" id="{BAE6B668-5EA8-408C-B478-461600B36B66}"/>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815" name="n_3aveValue【消防施設】&#10;一人当たり面積">
          <a:extLst>
            <a:ext uri="{FF2B5EF4-FFF2-40B4-BE49-F238E27FC236}">
              <a16:creationId xmlns:a16="http://schemas.microsoft.com/office/drawing/2014/main" id="{81394879-7471-437C-9206-797BB9F4C52C}"/>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16" name="n_4aveValue【消防施設】&#10;一人当たり面積">
          <a:extLst>
            <a:ext uri="{FF2B5EF4-FFF2-40B4-BE49-F238E27FC236}">
              <a16:creationId xmlns:a16="http://schemas.microsoft.com/office/drawing/2014/main" id="{BDD18D7C-44B4-46F8-A620-93A5C22D3BC4}"/>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817" name="n_1mainValue【消防施設】&#10;一人当たり面積">
          <a:extLst>
            <a:ext uri="{FF2B5EF4-FFF2-40B4-BE49-F238E27FC236}">
              <a16:creationId xmlns:a16="http://schemas.microsoft.com/office/drawing/2014/main" id="{F21B444A-2DC0-4B68-9FC9-7BB69F834180}"/>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818" name="n_2mainValue【消防施設】&#10;一人当たり面積">
          <a:extLst>
            <a:ext uri="{FF2B5EF4-FFF2-40B4-BE49-F238E27FC236}">
              <a16:creationId xmlns:a16="http://schemas.microsoft.com/office/drawing/2014/main" id="{4DBE011A-57AB-43BB-A75B-4596D107C214}"/>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819" name="n_3mainValue【消防施設】&#10;一人当たり面積">
          <a:extLst>
            <a:ext uri="{FF2B5EF4-FFF2-40B4-BE49-F238E27FC236}">
              <a16:creationId xmlns:a16="http://schemas.microsoft.com/office/drawing/2014/main" id="{430C9C8F-84D5-4B75-B6AD-F9806E109CDC}"/>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820" name="n_4mainValue【消防施設】&#10;一人当たり面積">
          <a:extLst>
            <a:ext uri="{FF2B5EF4-FFF2-40B4-BE49-F238E27FC236}">
              <a16:creationId xmlns:a16="http://schemas.microsoft.com/office/drawing/2014/main" id="{C1820846-ABDD-40DE-8B2A-90395AE6751D}"/>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1" name="正方形/長方形 820">
          <a:extLst>
            <a:ext uri="{FF2B5EF4-FFF2-40B4-BE49-F238E27FC236}">
              <a16:creationId xmlns:a16="http://schemas.microsoft.com/office/drawing/2014/main" id="{7494B7F3-7218-41B0-9C65-C033437B22B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2" name="正方形/長方形 821">
          <a:extLst>
            <a:ext uri="{FF2B5EF4-FFF2-40B4-BE49-F238E27FC236}">
              <a16:creationId xmlns:a16="http://schemas.microsoft.com/office/drawing/2014/main" id="{932DECC6-C66C-4377-9FC0-2049352BEFE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3" name="正方形/長方形 822">
          <a:extLst>
            <a:ext uri="{FF2B5EF4-FFF2-40B4-BE49-F238E27FC236}">
              <a16:creationId xmlns:a16="http://schemas.microsoft.com/office/drawing/2014/main" id="{4928A09C-2D0F-4DC7-B082-89AEFC0D486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4" name="正方形/長方形 823">
          <a:extLst>
            <a:ext uri="{FF2B5EF4-FFF2-40B4-BE49-F238E27FC236}">
              <a16:creationId xmlns:a16="http://schemas.microsoft.com/office/drawing/2014/main" id="{5CB9E091-7476-4707-A6A3-6F2E5A1A66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5" name="正方形/長方形 824">
          <a:extLst>
            <a:ext uri="{FF2B5EF4-FFF2-40B4-BE49-F238E27FC236}">
              <a16:creationId xmlns:a16="http://schemas.microsoft.com/office/drawing/2014/main" id="{38584A53-2B12-4B05-ABD3-1266CA08365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6" name="正方形/長方形 825">
          <a:extLst>
            <a:ext uri="{FF2B5EF4-FFF2-40B4-BE49-F238E27FC236}">
              <a16:creationId xmlns:a16="http://schemas.microsoft.com/office/drawing/2014/main" id="{73991D4B-ECAA-48EB-AEDF-8E5D1D32B7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7" name="正方形/長方形 826">
          <a:extLst>
            <a:ext uri="{FF2B5EF4-FFF2-40B4-BE49-F238E27FC236}">
              <a16:creationId xmlns:a16="http://schemas.microsoft.com/office/drawing/2014/main" id="{1F215184-4D68-4EB1-BB74-319C4ED5860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正方形/長方形 827">
          <a:extLst>
            <a:ext uri="{FF2B5EF4-FFF2-40B4-BE49-F238E27FC236}">
              <a16:creationId xmlns:a16="http://schemas.microsoft.com/office/drawing/2014/main" id="{F709BE72-B8B4-4E6E-930A-6BA8AE5BC0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9" name="テキスト ボックス 828">
          <a:extLst>
            <a:ext uri="{FF2B5EF4-FFF2-40B4-BE49-F238E27FC236}">
              <a16:creationId xmlns:a16="http://schemas.microsoft.com/office/drawing/2014/main" id="{AF38DF4D-FA67-4AA4-8636-EB8E67C791C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0" name="直線コネクタ 829">
          <a:extLst>
            <a:ext uri="{FF2B5EF4-FFF2-40B4-BE49-F238E27FC236}">
              <a16:creationId xmlns:a16="http://schemas.microsoft.com/office/drawing/2014/main" id="{77331971-9A0E-4B8A-B737-C246D8A0B9D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1" name="テキスト ボックス 830">
          <a:extLst>
            <a:ext uri="{FF2B5EF4-FFF2-40B4-BE49-F238E27FC236}">
              <a16:creationId xmlns:a16="http://schemas.microsoft.com/office/drawing/2014/main" id="{554BFC2E-30A2-4782-B364-F396C6547B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2" name="直線コネクタ 831">
          <a:extLst>
            <a:ext uri="{FF2B5EF4-FFF2-40B4-BE49-F238E27FC236}">
              <a16:creationId xmlns:a16="http://schemas.microsoft.com/office/drawing/2014/main" id="{2F5A562D-3A77-4728-9B7C-E74467E2222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3" name="テキスト ボックス 832">
          <a:extLst>
            <a:ext uri="{FF2B5EF4-FFF2-40B4-BE49-F238E27FC236}">
              <a16:creationId xmlns:a16="http://schemas.microsoft.com/office/drawing/2014/main" id="{334F6AB4-C87B-4CC0-A53D-544C377C2A8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4" name="直線コネクタ 833">
          <a:extLst>
            <a:ext uri="{FF2B5EF4-FFF2-40B4-BE49-F238E27FC236}">
              <a16:creationId xmlns:a16="http://schemas.microsoft.com/office/drawing/2014/main" id="{D81AB093-710F-4A4C-A293-86A9FCACDC6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5" name="テキスト ボックス 834">
          <a:extLst>
            <a:ext uri="{FF2B5EF4-FFF2-40B4-BE49-F238E27FC236}">
              <a16:creationId xmlns:a16="http://schemas.microsoft.com/office/drawing/2014/main" id="{030CA179-3C4E-4B45-AD46-9E681C24FA5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6" name="直線コネクタ 835">
          <a:extLst>
            <a:ext uri="{FF2B5EF4-FFF2-40B4-BE49-F238E27FC236}">
              <a16:creationId xmlns:a16="http://schemas.microsoft.com/office/drawing/2014/main" id="{96CCB718-9C6A-4DCE-98BE-EED25423D4A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7" name="テキスト ボックス 836">
          <a:extLst>
            <a:ext uri="{FF2B5EF4-FFF2-40B4-BE49-F238E27FC236}">
              <a16:creationId xmlns:a16="http://schemas.microsoft.com/office/drawing/2014/main" id="{AE185289-74C4-4301-9A83-391A5E59714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8" name="直線コネクタ 837">
          <a:extLst>
            <a:ext uri="{FF2B5EF4-FFF2-40B4-BE49-F238E27FC236}">
              <a16:creationId xmlns:a16="http://schemas.microsoft.com/office/drawing/2014/main" id="{532EE685-4C99-4008-8835-F16D1072C43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9" name="テキスト ボックス 838">
          <a:extLst>
            <a:ext uri="{FF2B5EF4-FFF2-40B4-BE49-F238E27FC236}">
              <a16:creationId xmlns:a16="http://schemas.microsoft.com/office/drawing/2014/main" id="{755C829B-555F-4A27-80F1-DFDC2CECD76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0" name="直線コネクタ 839">
          <a:extLst>
            <a:ext uri="{FF2B5EF4-FFF2-40B4-BE49-F238E27FC236}">
              <a16:creationId xmlns:a16="http://schemas.microsoft.com/office/drawing/2014/main" id="{1301690D-CB6C-4251-9717-ECCA0C80A6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1" name="テキスト ボックス 840">
          <a:extLst>
            <a:ext uri="{FF2B5EF4-FFF2-40B4-BE49-F238E27FC236}">
              <a16:creationId xmlns:a16="http://schemas.microsoft.com/office/drawing/2014/main" id="{A6F1F3DA-4B7F-4FF6-9CED-DE6D881EAFD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2" name="直線コネクタ 841">
          <a:extLst>
            <a:ext uri="{FF2B5EF4-FFF2-40B4-BE49-F238E27FC236}">
              <a16:creationId xmlns:a16="http://schemas.microsoft.com/office/drawing/2014/main" id="{1B300EC1-7754-4278-BC71-36C39F3149F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3" name="テキスト ボックス 842">
          <a:extLst>
            <a:ext uri="{FF2B5EF4-FFF2-40B4-BE49-F238E27FC236}">
              <a16:creationId xmlns:a16="http://schemas.microsoft.com/office/drawing/2014/main" id="{8ACD1C20-8CC2-4017-8A77-E5CEB60B813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4" name="直線コネクタ 843">
          <a:extLst>
            <a:ext uri="{FF2B5EF4-FFF2-40B4-BE49-F238E27FC236}">
              <a16:creationId xmlns:a16="http://schemas.microsoft.com/office/drawing/2014/main" id="{3F0588F0-3F7E-43C9-8A5E-BC4384F97DA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庁舎】&#10;有形固定資産減価償却率グラフ枠">
          <a:extLst>
            <a:ext uri="{FF2B5EF4-FFF2-40B4-BE49-F238E27FC236}">
              <a16:creationId xmlns:a16="http://schemas.microsoft.com/office/drawing/2014/main" id="{13EC4011-9C51-488F-A7D9-C019B8205C7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46" name="直線コネクタ 845">
          <a:extLst>
            <a:ext uri="{FF2B5EF4-FFF2-40B4-BE49-F238E27FC236}">
              <a16:creationId xmlns:a16="http://schemas.microsoft.com/office/drawing/2014/main" id="{7B0E26D4-9307-4560-9DB8-F0E3F046E7E6}"/>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47" name="【庁舎】&#10;有形固定資産減価償却率最小値テキスト">
          <a:extLst>
            <a:ext uri="{FF2B5EF4-FFF2-40B4-BE49-F238E27FC236}">
              <a16:creationId xmlns:a16="http://schemas.microsoft.com/office/drawing/2014/main" id="{BB7EBDE6-77EB-4B6E-94BD-E6440A9DF155}"/>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48" name="直線コネクタ 847">
          <a:extLst>
            <a:ext uri="{FF2B5EF4-FFF2-40B4-BE49-F238E27FC236}">
              <a16:creationId xmlns:a16="http://schemas.microsoft.com/office/drawing/2014/main" id="{B7164E9C-4491-4560-968E-B6CDBB399665}"/>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49" name="【庁舎】&#10;有形固定資産減価償却率最大値テキスト">
          <a:extLst>
            <a:ext uri="{FF2B5EF4-FFF2-40B4-BE49-F238E27FC236}">
              <a16:creationId xmlns:a16="http://schemas.microsoft.com/office/drawing/2014/main" id="{D6C7C027-1A3C-454F-B263-C108D849020C}"/>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50" name="直線コネクタ 849">
          <a:extLst>
            <a:ext uri="{FF2B5EF4-FFF2-40B4-BE49-F238E27FC236}">
              <a16:creationId xmlns:a16="http://schemas.microsoft.com/office/drawing/2014/main" id="{5DB57FE3-5F4D-4127-BC14-5EE4FD3B8E4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851" name="【庁舎】&#10;有形固定資産減価償却率平均値テキスト">
          <a:extLst>
            <a:ext uri="{FF2B5EF4-FFF2-40B4-BE49-F238E27FC236}">
              <a16:creationId xmlns:a16="http://schemas.microsoft.com/office/drawing/2014/main" id="{43347261-AC7F-496F-A2E1-6A06B3FBB595}"/>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52" name="フローチャート: 判断 851">
          <a:extLst>
            <a:ext uri="{FF2B5EF4-FFF2-40B4-BE49-F238E27FC236}">
              <a16:creationId xmlns:a16="http://schemas.microsoft.com/office/drawing/2014/main" id="{B1EC452D-27D9-47BF-843F-23A956CF71D5}"/>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53" name="フローチャート: 判断 852">
          <a:extLst>
            <a:ext uri="{FF2B5EF4-FFF2-40B4-BE49-F238E27FC236}">
              <a16:creationId xmlns:a16="http://schemas.microsoft.com/office/drawing/2014/main" id="{DEDFF098-CEA2-4D55-91FD-F844DA74034C}"/>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54" name="フローチャート: 判断 853">
          <a:extLst>
            <a:ext uri="{FF2B5EF4-FFF2-40B4-BE49-F238E27FC236}">
              <a16:creationId xmlns:a16="http://schemas.microsoft.com/office/drawing/2014/main" id="{4C7960D1-6BCD-44CD-8370-A363DAE63211}"/>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55" name="フローチャート: 判断 854">
          <a:extLst>
            <a:ext uri="{FF2B5EF4-FFF2-40B4-BE49-F238E27FC236}">
              <a16:creationId xmlns:a16="http://schemas.microsoft.com/office/drawing/2014/main" id="{309876A6-F284-420C-9A73-0C6EFF0939B6}"/>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856" name="フローチャート: 判断 855">
          <a:extLst>
            <a:ext uri="{FF2B5EF4-FFF2-40B4-BE49-F238E27FC236}">
              <a16:creationId xmlns:a16="http://schemas.microsoft.com/office/drawing/2014/main" id="{6B1B32B1-3A15-42B6-96EF-C7F9B2FE18A3}"/>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D4103A30-8630-4CF7-9914-5263001FA40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6B311342-A302-4DF8-AE2B-A37BFE7DF2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7D209284-E172-404A-A01D-A52ECF4D027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B1224DBF-2F20-48C3-9D75-5744399FE0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20BEB989-29FA-4E78-A382-EF69265D07D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31931</xdr:rowOff>
    </xdr:from>
    <xdr:to>
      <xdr:col>85</xdr:col>
      <xdr:colOff>177800</xdr:colOff>
      <xdr:row>102</xdr:row>
      <xdr:rowOff>133531</xdr:rowOff>
    </xdr:to>
    <xdr:sp macro="" textlink="">
      <xdr:nvSpPr>
        <xdr:cNvPr id="862" name="楕円 861">
          <a:extLst>
            <a:ext uri="{FF2B5EF4-FFF2-40B4-BE49-F238E27FC236}">
              <a16:creationId xmlns:a16="http://schemas.microsoft.com/office/drawing/2014/main" id="{9AB0788F-D7D7-4943-86D6-F3F14A7D3570}"/>
            </a:ext>
          </a:extLst>
        </xdr:cNvPr>
        <xdr:cNvSpPr/>
      </xdr:nvSpPr>
      <xdr:spPr>
        <a:xfrm>
          <a:off x="162687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54808</xdr:rowOff>
    </xdr:from>
    <xdr:ext cx="405111" cy="259045"/>
    <xdr:sp macro="" textlink="">
      <xdr:nvSpPr>
        <xdr:cNvPr id="863" name="【庁舎】&#10;有形固定資産減価償却率該当値テキスト">
          <a:extLst>
            <a:ext uri="{FF2B5EF4-FFF2-40B4-BE49-F238E27FC236}">
              <a16:creationId xmlns:a16="http://schemas.microsoft.com/office/drawing/2014/main" id="{0CAFA896-1803-4193-B29C-4041BEAF1E96}"/>
            </a:ext>
          </a:extLst>
        </xdr:cNvPr>
        <xdr:cNvSpPr txBox="1"/>
      </xdr:nvSpPr>
      <xdr:spPr>
        <a:xfrm>
          <a:off x="16357600" y="1737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2539</xdr:rowOff>
    </xdr:from>
    <xdr:to>
      <xdr:col>81</xdr:col>
      <xdr:colOff>101600</xdr:colOff>
      <xdr:row>102</xdr:row>
      <xdr:rowOff>104139</xdr:rowOff>
    </xdr:to>
    <xdr:sp macro="" textlink="">
      <xdr:nvSpPr>
        <xdr:cNvPr id="864" name="楕円 863">
          <a:extLst>
            <a:ext uri="{FF2B5EF4-FFF2-40B4-BE49-F238E27FC236}">
              <a16:creationId xmlns:a16="http://schemas.microsoft.com/office/drawing/2014/main" id="{F23309AD-7C07-456D-ACC3-56176B46F611}"/>
            </a:ext>
          </a:extLst>
        </xdr:cNvPr>
        <xdr:cNvSpPr/>
      </xdr:nvSpPr>
      <xdr:spPr>
        <a:xfrm>
          <a:off x="15430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53339</xdr:rowOff>
    </xdr:from>
    <xdr:to>
      <xdr:col>85</xdr:col>
      <xdr:colOff>127000</xdr:colOff>
      <xdr:row>102</xdr:row>
      <xdr:rowOff>82731</xdr:rowOff>
    </xdr:to>
    <xdr:cxnSp macro="">
      <xdr:nvCxnSpPr>
        <xdr:cNvPr id="865" name="直線コネクタ 864">
          <a:extLst>
            <a:ext uri="{FF2B5EF4-FFF2-40B4-BE49-F238E27FC236}">
              <a16:creationId xmlns:a16="http://schemas.microsoft.com/office/drawing/2014/main" id="{0DC20605-99B0-420E-BD67-157EBF7EBA7F}"/>
            </a:ext>
          </a:extLst>
        </xdr:cNvPr>
        <xdr:cNvCxnSpPr/>
      </xdr:nvCxnSpPr>
      <xdr:spPr>
        <a:xfrm>
          <a:off x="15481300" y="1754123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142966</xdr:rowOff>
    </xdr:from>
    <xdr:to>
      <xdr:col>76</xdr:col>
      <xdr:colOff>165100</xdr:colOff>
      <xdr:row>102</xdr:row>
      <xdr:rowOff>73116</xdr:rowOff>
    </xdr:to>
    <xdr:sp macro="" textlink="">
      <xdr:nvSpPr>
        <xdr:cNvPr id="866" name="楕円 865">
          <a:extLst>
            <a:ext uri="{FF2B5EF4-FFF2-40B4-BE49-F238E27FC236}">
              <a16:creationId xmlns:a16="http://schemas.microsoft.com/office/drawing/2014/main" id="{790EBE50-8F85-4300-B91E-B62F51A2BE8D}"/>
            </a:ext>
          </a:extLst>
        </xdr:cNvPr>
        <xdr:cNvSpPr/>
      </xdr:nvSpPr>
      <xdr:spPr>
        <a:xfrm>
          <a:off x="14541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22316</xdr:rowOff>
    </xdr:from>
    <xdr:to>
      <xdr:col>81</xdr:col>
      <xdr:colOff>50800</xdr:colOff>
      <xdr:row>102</xdr:row>
      <xdr:rowOff>53339</xdr:rowOff>
    </xdr:to>
    <xdr:cxnSp macro="">
      <xdr:nvCxnSpPr>
        <xdr:cNvPr id="867" name="直線コネクタ 866">
          <a:extLst>
            <a:ext uri="{FF2B5EF4-FFF2-40B4-BE49-F238E27FC236}">
              <a16:creationId xmlns:a16="http://schemas.microsoft.com/office/drawing/2014/main" id="{351B8634-822E-4E76-832C-20871224DFD5}"/>
            </a:ext>
          </a:extLst>
        </xdr:cNvPr>
        <xdr:cNvCxnSpPr/>
      </xdr:nvCxnSpPr>
      <xdr:spPr>
        <a:xfrm>
          <a:off x="14592300" y="175102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7438</xdr:rowOff>
    </xdr:from>
    <xdr:to>
      <xdr:col>72</xdr:col>
      <xdr:colOff>38100</xdr:colOff>
      <xdr:row>107</xdr:row>
      <xdr:rowOff>109038</xdr:rowOff>
    </xdr:to>
    <xdr:sp macro="" textlink="">
      <xdr:nvSpPr>
        <xdr:cNvPr id="868" name="楕円 867">
          <a:extLst>
            <a:ext uri="{FF2B5EF4-FFF2-40B4-BE49-F238E27FC236}">
              <a16:creationId xmlns:a16="http://schemas.microsoft.com/office/drawing/2014/main" id="{A7986978-05FA-4CB9-9279-0EA10E7D0CD0}"/>
            </a:ext>
          </a:extLst>
        </xdr:cNvPr>
        <xdr:cNvSpPr/>
      </xdr:nvSpPr>
      <xdr:spPr>
        <a:xfrm>
          <a:off x="13652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22316</xdr:rowOff>
    </xdr:from>
    <xdr:to>
      <xdr:col>76</xdr:col>
      <xdr:colOff>114300</xdr:colOff>
      <xdr:row>107</xdr:row>
      <xdr:rowOff>58238</xdr:rowOff>
    </xdr:to>
    <xdr:cxnSp macro="">
      <xdr:nvCxnSpPr>
        <xdr:cNvPr id="869" name="直線コネクタ 868">
          <a:extLst>
            <a:ext uri="{FF2B5EF4-FFF2-40B4-BE49-F238E27FC236}">
              <a16:creationId xmlns:a16="http://schemas.microsoft.com/office/drawing/2014/main" id="{E1E56321-6776-41AF-A708-15516408EEE6}"/>
            </a:ext>
          </a:extLst>
        </xdr:cNvPr>
        <xdr:cNvCxnSpPr/>
      </xdr:nvCxnSpPr>
      <xdr:spPr>
        <a:xfrm flipV="1">
          <a:off x="13703300" y="17510216"/>
          <a:ext cx="889000" cy="89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144599</xdr:rowOff>
    </xdr:from>
    <xdr:to>
      <xdr:col>67</xdr:col>
      <xdr:colOff>101600</xdr:colOff>
      <xdr:row>107</xdr:row>
      <xdr:rowOff>74749</xdr:rowOff>
    </xdr:to>
    <xdr:sp macro="" textlink="">
      <xdr:nvSpPr>
        <xdr:cNvPr id="870" name="楕円 869">
          <a:extLst>
            <a:ext uri="{FF2B5EF4-FFF2-40B4-BE49-F238E27FC236}">
              <a16:creationId xmlns:a16="http://schemas.microsoft.com/office/drawing/2014/main" id="{81420FC2-92F4-45E7-B960-F28B158C28C9}"/>
            </a:ext>
          </a:extLst>
        </xdr:cNvPr>
        <xdr:cNvSpPr/>
      </xdr:nvSpPr>
      <xdr:spPr>
        <a:xfrm>
          <a:off x="12763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23949</xdr:rowOff>
    </xdr:from>
    <xdr:to>
      <xdr:col>71</xdr:col>
      <xdr:colOff>177800</xdr:colOff>
      <xdr:row>107</xdr:row>
      <xdr:rowOff>58238</xdr:rowOff>
    </xdr:to>
    <xdr:cxnSp macro="">
      <xdr:nvCxnSpPr>
        <xdr:cNvPr id="871" name="直線コネクタ 870">
          <a:extLst>
            <a:ext uri="{FF2B5EF4-FFF2-40B4-BE49-F238E27FC236}">
              <a16:creationId xmlns:a16="http://schemas.microsoft.com/office/drawing/2014/main" id="{5A3ED37D-40F5-4B62-B83D-6CBC0F5BE76A}"/>
            </a:ext>
          </a:extLst>
        </xdr:cNvPr>
        <xdr:cNvCxnSpPr/>
      </xdr:nvCxnSpPr>
      <xdr:spPr>
        <a:xfrm>
          <a:off x="12814300" y="183690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872" name="n_1aveValue【庁舎】&#10;有形固定資産減価償却率">
          <a:extLst>
            <a:ext uri="{FF2B5EF4-FFF2-40B4-BE49-F238E27FC236}">
              <a16:creationId xmlns:a16="http://schemas.microsoft.com/office/drawing/2014/main" id="{5912FA23-D4A2-402C-BF41-C16BC2540393}"/>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873" name="n_2aveValue【庁舎】&#10;有形固定資産減価償却率">
          <a:extLst>
            <a:ext uri="{FF2B5EF4-FFF2-40B4-BE49-F238E27FC236}">
              <a16:creationId xmlns:a16="http://schemas.microsoft.com/office/drawing/2014/main" id="{E68B3D0C-C480-487C-9EA9-84D2F9530ADA}"/>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74" name="n_3aveValue【庁舎】&#10;有形固定資産減価償却率">
          <a:extLst>
            <a:ext uri="{FF2B5EF4-FFF2-40B4-BE49-F238E27FC236}">
              <a16:creationId xmlns:a16="http://schemas.microsoft.com/office/drawing/2014/main" id="{3A1873DB-4CB9-40D9-BEC1-B665EEC06EF6}"/>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875" name="n_4aveValue【庁舎】&#10;有形固定資産減価償却率">
          <a:extLst>
            <a:ext uri="{FF2B5EF4-FFF2-40B4-BE49-F238E27FC236}">
              <a16:creationId xmlns:a16="http://schemas.microsoft.com/office/drawing/2014/main" id="{498210F3-906D-48FD-A879-82F6159846F8}"/>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120666</xdr:rowOff>
    </xdr:from>
    <xdr:ext cx="405111" cy="259045"/>
    <xdr:sp macro="" textlink="">
      <xdr:nvSpPr>
        <xdr:cNvPr id="876" name="n_1mainValue【庁舎】&#10;有形固定資産減価償却率">
          <a:extLst>
            <a:ext uri="{FF2B5EF4-FFF2-40B4-BE49-F238E27FC236}">
              <a16:creationId xmlns:a16="http://schemas.microsoft.com/office/drawing/2014/main" id="{6C04E87F-35B5-4FED-AABB-05BCCE71560A}"/>
            </a:ext>
          </a:extLst>
        </xdr:cNvPr>
        <xdr:cNvSpPr txBox="1"/>
      </xdr:nvSpPr>
      <xdr:spPr>
        <a:xfrm>
          <a:off x="152660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89643</xdr:rowOff>
    </xdr:from>
    <xdr:ext cx="405111" cy="259045"/>
    <xdr:sp macro="" textlink="">
      <xdr:nvSpPr>
        <xdr:cNvPr id="877" name="n_2mainValue【庁舎】&#10;有形固定資産減価償却率">
          <a:extLst>
            <a:ext uri="{FF2B5EF4-FFF2-40B4-BE49-F238E27FC236}">
              <a16:creationId xmlns:a16="http://schemas.microsoft.com/office/drawing/2014/main" id="{F5A45CD7-269C-4631-8D74-F9B246329FB4}"/>
            </a:ext>
          </a:extLst>
        </xdr:cNvPr>
        <xdr:cNvSpPr txBox="1"/>
      </xdr:nvSpPr>
      <xdr:spPr>
        <a:xfrm>
          <a:off x="143897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100165</xdr:rowOff>
    </xdr:from>
    <xdr:ext cx="405111" cy="259045"/>
    <xdr:sp macro="" textlink="">
      <xdr:nvSpPr>
        <xdr:cNvPr id="878" name="n_3mainValue【庁舎】&#10;有形固定資産減価償却率">
          <a:extLst>
            <a:ext uri="{FF2B5EF4-FFF2-40B4-BE49-F238E27FC236}">
              <a16:creationId xmlns:a16="http://schemas.microsoft.com/office/drawing/2014/main" id="{D59E731E-8F3E-41F1-86B6-C608A74355E4}"/>
            </a:ext>
          </a:extLst>
        </xdr:cNvPr>
        <xdr:cNvSpPr txBox="1"/>
      </xdr:nvSpPr>
      <xdr:spPr>
        <a:xfrm>
          <a:off x="13500744"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65876</xdr:rowOff>
    </xdr:from>
    <xdr:ext cx="405111" cy="259045"/>
    <xdr:sp macro="" textlink="">
      <xdr:nvSpPr>
        <xdr:cNvPr id="879" name="n_4mainValue【庁舎】&#10;有形固定資産減価償却率">
          <a:extLst>
            <a:ext uri="{FF2B5EF4-FFF2-40B4-BE49-F238E27FC236}">
              <a16:creationId xmlns:a16="http://schemas.microsoft.com/office/drawing/2014/main" id="{BF2776A8-CEE5-41F2-A856-A710CB4A470C}"/>
            </a:ext>
          </a:extLst>
        </xdr:cNvPr>
        <xdr:cNvSpPr txBox="1"/>
      </xdr:nvSpPr>
      <xdr:spPr>
        <a:xfrm>
          <a:off x="12611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0" name="正方形/長方形 879">
          <a:extLst>
            <a:ext uri="{FF2B5EF4-FFF2-40B4-BE49-F238E27FC236}">
              <a16:creationId xmlns:a16="http://schemas.microsoft.com/office/drawing/2014/main" id="{970FA410-E0F4-4C56-B104-58652D89124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1" name="正方形/長方形 880">
          <a:extLst>
            <a:ext uri="{FF2B5EF4-FFF2-40B4-BE49-F238E27FC236}">
              <a16:creationId xmlns:a16="http://schemas.microsoft.com/office/drawing/2014/main" id="{A4099F5A-801D-49A9-8A08-349611DD76C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2" name="正方形/長方形 881">
          <a:extLst>
            <a:ext uri="{FF2B5EF4-FFF2-40B4-BE49-F238E27FC236}">
              <a16:creationId xmlns:a16="http://schemas.microsoft.com/office/drawing/2014/main" id="{93D9DD22-758E-4063-AA0E-E9159D85A6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3" name="正方形/長方形 882">
          <a:extLst>
            <a:ext uri="{FF2B5EF4-FFF2-40B4-BE49-F238E27FC236}">
              <a16:creationId xmlns:a16="http://schemas.microsoft.com/office/drawing/2014/main" id="{CE5F1E0D-C9FA-4A78-925A-C63A2B5B7A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4" name="正方形/長方形 883">
          <a:extLst>
            <a:ext uri="{FF2B5EF4-FFF2-40B4-BE49-F238E27FC236}">
              <a16:creationId xmlns:a16="http://schemas.microsoft.com/office/drawing/2014/main" id="{85767404-C308-47F2-B231-81236D89F78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5" name="正方形/長方形 884">
          <a:extLst>
            <a:ext uri="{FF2B5EF4-FFF2-40B4-BE49-F238E27FC236}">
              <a16:creationId xmlns:a16="http://schemas.microsoft.com/office/drawing/2014/main" id="{7153F2C3-F75B-4BBF-9122-C1F9C6F0C62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6" name="正方形/長方形 885">
          <a:extLst>
            <a:ext uri="{FF2B5EF4-FFF2-40B4-BE49-F238E27FC236}">
              <a16:creationId xmlns:a16="http://schemas.microsoft.com/office/drawing/2014/main" id="{4B0C9451-2CB9-40BB-BC7C-D1BA1E32ED4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7" name="正方形/長方形 886">
          <a:extLst>
            <a:ext uri="{FF2B5EF4-FFF2-40B4-BE49-F238E27FC236}">
              <a16:creationId xmlns:a16="http://schemas.microsoft.com/office/drawing/2014/main" id="{F3EBF3D9-55D9-4E2C-BDC5-81B6E901667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8" name="テキスト ボックス 887">
          <a:extLst>
            <a:ext uri="{FF2B5EF4-FFF2-40B4-BE49-F238E27FC236}">
              <a16:creationId xmlns:a16="http://schemas.microsoft.com/office/drawing/2014/main" id="{7373B691-C010-455E-9E8F-8FF77AE7E02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9" name="直線コネクタ 888">
          <a:extLst>
            <a:ext uri="{FF2B5EF4-FFF2-40B4-BE49-F238E27FC236}">
              <a16:creationId xmlns:a16="http://schemas.microsoft.com/office/drawing/2014/main" id="{2361CF5E-C9EC-4213-87C5-BB64745E9B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0" name="直線コネクタ 889">
          <a:extLst>
            <a:ext uri="{FF2B5EF4-FFF2-40B4-BE49-F238E27FC236}">
              <a16:creationId xmlns:a16="http://schemas.microsoft.com/office/drawing/2014/main" id="{98905AAB-B0D1-44A5-9B68-76E8B52613B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1" name="テキスト ボックス 890">
          <a:extLst>
            <a:ext uri="{FF2B5EF4-FFF2-40B4-BE49-F238E27FC236}">
              <a16:creationId xmlns:a16="http://schemas.microsoft.com/office/drawing/2014/main" id="{4E9EF0F1-8948-4BEA-B402-33F6DB52E96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2" name="直線コネクタ 891">
          <a:extLst>
            <a:ext uri="{FF2B5EF4-FFF2-40B4-BE49-F238E27FC236}">
              <a16:creationId xmlns:a16="http://schemas.microsoft.com/office/drawing/2014/main" id="{BE1ED156-FA5A-4585-A5C4-7B04179B75A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3" name="テキスト ボックス 892">
          <a:extLst>
            <a:ext uri="{FF2B5EF4-FFF2-40B4-BE49-F238E27FC236}">
              <a16:creationId xmlns:a16="http://schemas.microsoft.com/office/drawing/2014/main" id="{91FDA29E-388A-424F-8C22-61937E02BE0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4" name="直線コネクタ 893">
          <a:extLst>
            <a:ext uri="{FF2B5EF4-FFF2-40B4-BE49-F238E27FC236}">
              <a16:creationId xmlns:a16="http://schemas.microsoft.com/office/drawing/2014/main" id="{D7BEAA2A-73A7-4FDB-A836-B6A28CE5C4F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5" name="テキスト ボックス 894">
          <a:extLst>
            <a:ext uri="{FF2B5EF4-FFF2-40B4-BE49-F238E27FC236}">
              <a16:creationId xmlns:a16="http://schemas.microsoft.com/office/drawing/2014/main" id="{2932D075-17A6-4C0E-ABF5-669936234D7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6" name="直線コネクタ 895">
          <a:extLst>
            <a:ext uri="{FF2B5EF4-FFF2-40B4-BE49-F238E27FC236}">
              <a16:creationId xmlns:a16="http://schemas.microsoft.com/office/drawing/2014/main" id="{727383C2-8CA6-452D-9B48-246A1C8A9A2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7" name="テキスト ボックス 896">
          <a:extLst>
            <a:ext uri="{FF2B5EF4-FFF2-40B4-BE49-F238E27FC236}">
              <a16:creationId xmlns:a16="http://schemas.microsoft.com/office/drawing/2014/main" id="{50EF2CE7-0F88-499E-B932-94C08D8ADFCD}"/>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8" name="直線コネクタ 897">
          <a:extLst>
            <a:ext uri="{FF2B5EF4-FFF2-40B4-BE49-F238E27FC236}">
              <a16:creationId xmlns:a16="http://schemas.microsoft.com/office/drawing/2014/main" id="{F8E81823-A4FF-48D1-9C78-8B7D6476516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9" name="テキスト ボックス 898">
          <a:extLst>
            <a:ext uri="{FF2B5EF4-FFF2-40B4-BE49-F238E27FC236}">
              <a16:creationId xmlns:a16="http://schemas.microsoft.com/office/drawing/2014/main" id="{DA9C3E29-BB9D-40F5-8133-628233A70BC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0" name="直線コネクタ 899">
          <a:extLst>
            <a:ext uri="{FF2B5EF4-FFF2-40B4-BE49-F238E27FC236}">
              <a16:creationId xmlns:a16="http://schemas.microsoft.com/office/drawing/2014/main" id="{6E2706C2-0F2E-4BA9-9D14-8D1E1B06346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1" name="テキスト ボックス 900">
          <a:extLst>
            <a:ext uri="{FF2B5EF4-FFF2-40B4-BE49-F238E27FC236}">
              <a16:creationId xmlns:a16="http://schemas.microsoft.com/office/drawing/2014/main" id="{FE5C26B5-C538-4733-8D03-0A2E791B1F5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2" name="直線コネクタ 901">
          <a:extLst>
            <a:ext uri="{FF2B5EF4-FFF2-40B4-BE49-F238E27FC236}">
              <a16:creationId xmlns:a16="http://schemas.microsoft.com/office/drawing/2014/main" id="{21F441B8-B3F3-4B3A-B802-28CCDF70127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3" name="テキスト ボックス 902">
          <a:extLst>
            <a:ext uri="{FF2B5EF4-FFF2-40B4-BE49-F238E27FC236}">
              <a16:creationId xmlns:a16="http://schemas.microsoft.com/office/drawing/2014/main" id="{387F1D9A-3324-40EE-BD8F-3B4A81527B5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4" name="【庁舎】&#10;一人当たり面積グラフ枠">
          <a:extLst>
            <a:ext uri="{FF2B5EF4-FFF2-40B4-BE49-F238E27FC236}">
              <a16:creationId xmlns:a16="http://schemas.microsoft.com/office/drawing/2014/main" id="{ED820BD6-A82D-4991-B5BC-2BB04BA3D58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05" name="直線コネクタ 904">
          <a:extLst>
            <a:ext uri="{FF2B5EF4-FFF2-40B4-BE49-F238E27FC236}">
              <a16:creationId xmlns:a16="http://schemas.microsoft.com/office/drawing/2014/main" id="{DCA4A0F8-B198-40FD-95AA-BEFAF012DD9F}"/>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06" name="【庁舎】&#10;一人当たり面積最小値テキスト">
          <a:extLst>
            <a:ext uri="{FF2B5EF4-FFF2-40B4-BE49-F238E27FC236}">
              <a16:creationId xmlns:a16="http://schemas.microsoft.com/office/drawing/2014/main" id="{1E911EED-C412-46B8-9E30-FC2A168F405A}"/>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07" name="直線コネクタ 906">
          <a:extLst>
            <a:ext uri="{FF2B5EF4-FFF2-40B4-BE49-F238E27FC236}">
              <a16:creationId xmlns:a16="http://schemas.microsoft.com/office/drawing/2014/main" id="{67BDAAEC-250D-4A6C-9DAD-9A8CACBC0594}"/>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08" name="【庁舎】&#10;一人当たり面積最大値テキスト">
          <a:extLst>
            <a:ext uri="{FF2B5EF4-FFF2-40B4-BE49-F238E27FC236}">
              <a16:creationId xmlns:a16="http://schemas.microsoft.com/office/drawing/2014/main" id="{2E7FA593-99B2-4FE4-A333-5DC13821CBB9}"/>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09" name="直線コネクタ 908">
          <a:extLst>
            <a:ext uri="{FF2B5EF4-FFF2-40B4-BE49-F238E27FC236}">
              <a16:creationId xmlns:a16="http://schemas.microsoft.com/office/drawing/2014/main" id="{A6E71EE0-C7DF-4A13-93CC-DAAF78C923A9}"/>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10" name="【庁舎】&#10;一人当たり面積平均値テキスト">
          <a:extLst>
            <a:ext uri="{FF2B5EF4-FFF2-40B4-BE49-F238E27FC236}">
              <a16:creationId xmlns:a16="http://schemas.microsoft.com/office/drawing/2014/main" id="{EA9C9F4C-3773-4D97-B312-743FB96BCE7C}"/>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11" name="フローチャート: 判断 910">
          <a:extLst>
            <a:ext uri="{FF2B5EF4-FFF2-40B4-BE49-F238E27FC236}">
              <a16:creationId xmlns:a16="http://schemas.microsoft.com/office/drawing/2014/main" id="{7FD035E9-7068-40DD-A7DF-8C61970019D7}"/>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12" name="フローチャート: 判断 911">
          <a:extLst>
            <a:ext uri="{FF2B5EF4-FFF2-40B4-BE49-F238E27FC236}">
              <a16:creationId xmlns:a16="http://schemas.microsoft.com/office/drawing/2014/main" id="{4333F3A1-29A0-4239-A3BA-EB5C232861AF}"/>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13" name="フローチャート: 判断 912">
          <a:extLst>
            <a:ext uri="{FF2B5EF4-FFF2-40B4-BE49-F238E27FC236}">
              <a16:creationId xmlns:a16="http://schemas.microsoft.com/office/drawing/2014/main" id="{90ABB12E-9CA3-40E0-881A-DB3224FAC84A}"/>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914" name="フローチャート: 判断 913">
          <a:extLst>
            <a:ext uri="{FF2B5EF4-FFF2-40B4-BE49-F238E27FC236}">
              <a16:creationId xmlns:a16="http://schemas.microsoft.com/office/drawing/2014/main" id="{A9D13232-75B2-44F1-A5CE-1C37442106F9}"/>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915" name="フローチャート: 判断 914">
          <a:extLst>
            <a:ext uri="{FF2B5EF4-FFF2-40B4-BE49-F238E27FC236}">
              <a16:creationId xmlns:a16="http://schemas.microsoft.com/office/drawing/2014/main" id="{D93FC270-5144-43A7-9C4E-67649E9419C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8D5E58F9-BAE6-4C38-9B70-98C44C9C87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FBD00533-6995-459B-B3E2-61E86622F45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CECFAB56-678D-4DB3-849F-B43CE2AFC7F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A8132141-CA84-4DB9-B698-79EDE492BE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FAC3FB70-9537-4173-9883-1A68A457285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1" name="楕円 920">
          <a:extLst>
            <a:ext uri="{FF2B5EF4-FFF2-40B4-BE49-F238E27FC236}">
              <a16:creationId xmlns:a16="http://schemas.microsoft.com/office/drawing/2014/main" id="{1DC04B37-77DA-4B8F-994E-BA5651C80845}"/>
            </a:ext>
          </a:extLst>
        </xdr:cNvPr>
        <xdr:cNvSpPr/>
      </xdr:nvSpPr>
      <xdr:spPr>
        <a:xfrm>
          <a:off x="22110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137721</xdr:rowOff>
    </xdr:from>
    <xdr:ext cx="469744" cy="259045"/>
    <xdr:sp macro="" textlink="">
      <xdr:nvSpPr>
        <xdr:cNvPr id="922" name="【庁舎】&#10;一人当たり面積該当値テキスト">
          <a:extLst>
            <a:ext uri="{FF2B5EF4-FFF2-40B4-BE49-F238E27FC236}">
              <a16:creationId xmlns:a16="http://schemas.microsoft.com/office/drawing/2014/main" id="{4C032FD0-1F50-4766-87C9-C53B1005DC51}"/>
            </a:ext>
          </a:extLst>
        </xdr:cNvPr>
        <xdr:cNvSpPr txBox="1"/>
      </xdr:nvSpPr>
      <xdr:spPr>
        <a:xfrm>
          <a:off x="22199600"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159294</xdr:rowOff>
    </xdr:from>
    <xdr:to>
      <xdr:col>112</xdr:col>
      <xdr:colOff>38100</xdr:colOff>
      <xdr:row>107</xdr:row>
      <xdr:rowOff>89444</xdr:rowOff>
    </xdr:to>
    <xdr:sp macro="" textlink="">
      <xdr:nvSpPr>
        <xdr:cNvPr id="923" name="楕円 922">
          <a:extLst>
            <a:ext uri="{FF2B5EF4-FFF2-40B4-BE49-F238E27FC236}">
              <a16:creationId xmlns:a16="http://schemas.microsoft.com/office/drawing/2014/main" id="{3B15E263-BBD4-45D8-8BAE-5C40691BFAE0}"/>
            </a:ext>
          </a:extLst>
        </xdr:cNvPr>
        <xdr:cNvSpPr/>
      </xdr:nvSpPr>
      <xdr:spPr>
        <a:xfrm>
          <a:off x="21272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38644</xdr:rowOff>
    </xdr:from>
    <xdr:to>
      <xdr:col>116</xdr:col>
      <xdr:colOff>63500</xdr:colOff>
      <xdr:row>107</xdr:row>
      <xdr:rowOff>38644</xdr:rowOff>
    </xdr:to>
    <xdr:cxnSp macro="">
      <xdr:nvCxnSpPr>
        <xdr:cNvPr id="924" name="直線コネクタ 923">
          <a:extLst>
            <a:ext uri="{FF2B5EF4-FFF2-40B4-BE49-F238E27FC236}">
              <a16:creationId xmlns:a16="http://schemas.microsoft.com/office/drawing/2014/main" id="{966C67D5-4C7F-4B05-9A64-A94816044641}"/>
            </a:ext>
          </a:extLst>
        </xdr:cNvPr>
        <xdr:cNvCxnSpPr/>
      </xdr:nvCxnSpPr>
      <xdr:spPr>
        <a:xfrm>
          <a:off x="21323300" y="183837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25" name="楕円 924">
          <a:extLst>
            <a:ext uri="{FF2B5EF4-FFF2-40B4-BE49-F238E27FC236}">
              <a16:creationId xmlns:a16="http://schemas.microsoft.com/office/drawing/2014/main" id="{2EFE3EAD-D6E4-4A6C-8F3D-C04AAF68CB85}"/>
            </a:ext>
          </a:extLst>
        </xdr:cNvPr>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41911</xdr:rowOff>
    </xdr:to>
    <xdr:cxnSp macro="">
      <xdr:nvCxnSpPr>
        <xdr:cNvPr id="926" name="直線コネクタ 925">
          <a:extLst>
            <a:ext uri="{FF2B5EF4-FFF2-40B4-BE49-F238E27FC236}">
              <a16:creationId xmlns:a16="http://schemas.microsoft.com/office/drawing/2014/main" id="{5A5B3F4D-BD0B-4F3D-A39F-6AF486E4B09D}"/>
            </a:ext>
          </a:extLst>
        </xdr:cNvPr>
        <xdr:cNvCxnSpPr/>
      </xdr:nvCxnSpPr>
      <xdr:spPr>
        <a:xfrm flipV="1">
          <a:off x="20434300" y="183837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27032</xdr:rowOff>
    </xdr:from>
    <xdr:to>
      <xdr:col>102</xdr:col>
      <xdr:colOff>165100</xdr:colOff>
      <xdr:row>107</xdr:row>
      <xdr:rowOff>128632</xdr:rowOff>
    </xdr:to>
    <xdr:sp macro="" textlink="">
      <xdr:nvSpPr>
        <xdr:cNvPr id="927" name="楕円 926">
          <a:extLst>
            <a:ext uri="{FF2B5EF4-FFF2-40B4-BE49-F238E27FC236}">
              <a16:creationId xmlns:a16="http://schemas.microsoft.com/office/drawing/2014/main" id="{8532CEBF-C54A-4896-A6D7-547595796916}"/>
            </a:ext>
          </a:extLst>
        </xdr:cNvPr>
        <xdr:cNvSpPr/>
      </xdr:nvSpPr>
      <xdr:spPr>
        <a:xfrm>
          <a:off x="19494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77832</xdr:rowOff>
    </xdr:to>
    <xdr:cxnSp macro="">
      <xdr:nvCxnSpPr>
        <xdr:cNvPr id="928" name="直線コネクタ 927">
          <a:extLst>
            <a:ext uri="{FF2B5EF4-FFF2-40B4-BE49-F238E27FC236}">
              <a16:creationId xmlns:a16="http://schemas.microsoft.com/office/drawing/2014/main" id="{0A2484F8-0B25-4F15-AF46-BDC2D965E847}"/>
            </a:ext>
          </a:extLst>
        </xdr:cNvPr>
        <xdr:cNvCxnSpPr/>
      </xdr:nvCxnSpPr>
      <xdr:spPr>
        <a:xfrm flipV="1">
          <a:off x="19545300" y="1838706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27032</xdr:rowOff>
    </xdr:from>
    <xdr:to>
      <xdr:col>98</xdr:col>
      <xdr:colOff>38100</xdr:colOff>
      <xdr:row>107</xdr:row>
      <xdr:rowOff>128632</xdr:rowOff>
    </xdr:to>
    <xdr:sp macro="" textlink="">
      <xdr:nvSpPr>
        <xdr:cNvPr id="929" name="楕円 928">
          <a:extLst>
            <a:ext uri="{FF2B5EF4-FFF2-40B4-BE49-F238E27FC236}">
              <a16:creationId xmlns:a16="http://schemas.microsoft.com/office/drawing/2014/main" id="{9B83D66F-FD19-4E0C-8DD9-F93200E05BE8}"/>
            </a:ext>
          </a:extLst>
        </xdr:cNvPr>
        <xdr:cNvSpPr/>
      </xdr:nvSpPr>
      <xdr:spPr>
        <a:xfrm>
          <a:off x="18605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77832</xdr:rowOff>
    </xdr:from>
    <xdr:to>
      <xdr:col>102</xdr:col>
      <xdr:colOff>114300</xdr:colOff>
      <xdr:row>107</xdr:row>
      <xdr:rowOff>77832</xdr:rowOff>
    </xdr:to>
    <xdr:cxnSp macro="">
      <xdr:nvCxnSpPr>
        <xdr:cNvPr id="930" name="直線コネクタ 929">
          <a:extLst>
            <a:ext uri="{FF2B5EF4-FFF2-40B4-BE49-F238E27FC236}">
              <a16:creationId xmlns:a16="http://schemas.microsoft.com/office/drawing/2014/main" id="{F3AFB1D7-DC15-4F17-8510-495526AA3462}"/>
            </a:ext>
          </a:extLst>
        </xdr:cNvPr>
        <xdr:cNvCxnSpPr/>
      </xdr:nvCxnSpPr>
      <xdr:spPr>
        <a:xfrm>
          <a:off x="18656300" y="184229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31" name="n_1aveValue【庁舎】&#10;一人当たり面積">
          <a:extLst>
            <a:ext uri="{FF2B5EF4-FFF2-40B4-BE49-F238E27FC236}">
              <a16:creationId xmlns:a16="http://schemas.microsoft.com/office/drawing/2014/main" id="{F2867077-259B-48D1-97D4-6AED4B92AC59}"/>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32" name="n_2aveValue【庁舎】&#10;一人当たり面積">
          <a:extLst>
            <a:ext uri="{FF2B5EF4-FFF2-40B4-BE49-F238E27FC236}">
              <a16:creationId xmlns:a16="http://schemas.microsoft.com/office/drawing/2014/main" id="{EC5C830A-2BEC-44F6-875F-5AFF36650356}"/>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933" name="n_3aveValue【庁舎】&#10;一人当たり面積">
          <a:extLst>
            <a:ext uri="{FF2B5EF4-FFF2-40B4-BE49-F238E27FC236}">
              <a16:creationId xmlns:a16="http://schemas.microsoft.com/office/drawing/2014/main" id="{5A2A968D-22BE-441F-928C-220605834891}"/>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934" name="n_4aveValue【庁舎】&#10;一人当たり面積">
          <a:extLst>
            <a:ext uri="{FF2B5EF4-FFF2-40B4-BE49-F238E27FC236}">
              <a16:creationId xmlns:a16="http://schemas.microsoft.com/office/drawing/2014/main" id="{F5DA6596-F01B-4B84-93A1-B052B80D256B}"/>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80571</xdr:rowOff>
    </xdr:from>
    <xdr:ext cx="469744" cy="259045"/>
    <xdr:sp macro="" textlink="">
      <xdr:nvSpPr>
        <xdr:cNvPr id="935" name="n_1mainValue【庁舎】&#10;一人当たり面積">
          <a:extLst>
            <a:ext uri="{FF2B5EF4-FFF2-40B4-BE49-F238E27FC236}">
              <a16:creationId xmlns:a16="http://schemas.microsoft.com/office/drawing/2014/main" id="{D8E94EAB-A401-4CA4-AB92-7FD6F617F42E}"/>
            </a:ext>
          </a:extLst>
        </xdr:cNvPr>
        <xdr:cNvSpPr txBox="1"/>
      </xdr:nvSpPr>
      <xdr:spPr>
        <a:xfrm>
          <a:off x="210757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936" name="n_2mainValue【庁舎】&#10;一人当たり面積">
          <a:extLst>
            <a:ext uri="{FF2B5EF4-FFF2-40B4-BE49-F238E27FC236}">
              <a16:creationId xmlns:a16="http://schemas.microsoft.com/office/drawing/2014/main" id="{6F3FCC61-913D-4E22-A5AD-DA1A08A3E4E6}"/>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119759</xdr:rowOff>
    </xdr:from>
    <xdr:ext cx="469744" cy="259045"/>
    <xdr:sp macro="" textlink="">
      <xdr:nvSpPr>
        <xdr:cNvPr id="937" name="n_3mainValue【庁舎】&#10;一人当たり面積">
          <a:extLst>
            <a:ext uri="{FF2B5EF4-FFF2-40B4-BE49-F238E27FC236}">
              <a16:creationId xmlns:a16="http://schemas.microsoft.com/office/drawing/2014/main" id="{8750C983-D26A-410D-AD19-BE29D02B919F}"/>
            </a:ext>
          </a:extLst>
        </xdr:cNvPr>
        <xdr:cNvSpPr txBox="1"/>
      </xdr:nvSpPr>
      <xdr:spPr>
        <a:xfrm>
          <a:off x="19310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119759</xdr:rowOff>
    </xdr:from>
    <xdr:ext cx="469744" cy="259045"/>
    <xdr:sp macro="" textlink="">
      <xdr:nvSpPr>
        <xdr:cNvPr id="938" name="n_4mainValue【庁舎】&#10;一人当たり面積">
          <a:extLst>
            <a:ext uri="{FF2B5EF4-FFF2-40B4-BE49-F238E27FC236}">
              <a16:creationId xmlns:a16="http://schemas.microsoft.com/office/drawing/2014/main" id="{AC71D2B3-E909-4745-B3A9-68C421A86720}"/>
            </a:ext>
          </a:extLst>
        </xdr:cNvPr>
        <xdr:cNvSpPr txBox="1"/>
      </xdr:nvSpPr>
      <xdr:spPr>
        <a:xfrm>
          <a:off x="18421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9" name="正方形/長方形 938">
          <a:extLst>
            <a:ext uri="{FF2B5EF4-FFF2-40B4-BE49-F238E27FC236}">
              <a16:creationId xmlns:a16="http://schemas.microsoft.com/office/drawing/2014/main" id="{D93F84DA-EEAE-4F21-8581-B2DD05AE2F2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0" name="正方形/長方形 939">
          <a:extLst>
            <a:ext uri="{FF2B5EF4-FFF2-40B4-BE49-F238E27FC236}">
              <a16:creationId xmlns:a16="http://schemas.microsoft.com/office/drawing/2014/main" id="{8FCEED19-F234-48FD-A705-C81B45C3DCF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1" name="テキスト ボックス 940">
          <a:extLst>
            <a:ext uri="{FF2B5EF4-FFF2-40B4-BE49-F238E27FC236}">
              <a16:creationId xmlns:a16="http://schemas.microsoft.com/office/drawing/2014/main" id="{5635E8DB-36D8-453F-8A40-86C72A8D89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類似団体と比較して、図書館、一般廃棄物処理施設、</a:t>
          </a:r>
          <a:r>
            <a:rPr kumimoji="1" lang="ja-JP" altLang="en-US" sz="1100">
              <a:solidFill>
                <a:schemeClr val="dk1"/>
              </a:solidFill>
              <a:effectLst/>
              <a:latin typeface="+mn-lt"/>
              <a:ea typeface="+mn-ea"/>
              <a:cs typeface="+mn-cs"/>
            </a:rPr>
            <a:t>保健センター・</a:t>
          </a:r>
          <a:r>
            <a:rPr kumimoji="1" lang="ja-JP" altLang="ja-JP" sz="1100">
              <a:solidFill>
                <a:schemeClr val="dk1"/>
              </a:solidFill>
              <a:effectLst/>
              <a:latin typeface="+mn-lt"/>
              <a:ea typeface="+mn-ea"/>
              <a:cs typeface="+mn-cs"/>
            </a:rPr>
            <a:t>保健所の減価償却率が高い。各施設についても順次更新を検討していることから更新や改修が進むにつれ、減価償却率は低下する見込みである。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近年、ほぼ横ばい傾向にある。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年度の指数は市税などに起因する基準財政収入額の増よりも、社会福祉費や高齢者保健福祉費などに起因する基準財政需要額の増が大きかったため、指数が若干減少した。</a:t>
          </a:r>
          <a:endParaRPr lang="ja-JP" altLang="ja-JP" sz="1400">
            <a:effectLst/>
          </a:endParaRPr>
        </a:p>
        <a:p>
          <a:r>
            <a:rPr kumimoji="1" lang="ja-JP" altLang="ja-JP" sz="1100">
              <a:solidFill>
                <a:schemeClr val="dk1"/>
              </a:solidFill>
              <a:effectLst/>
              <a:latin typeface="+mn-lt"/>
              <a:ea typeface="+mn-ea"/>
              <a:cs typeface="+mn-cs"/>
            </a:rPr>
            <a:t>　本市の税収構造は、法人市民税の割合が低く、個人住民税や固定資産税の割合が高いため、年度間での指数の大幅な増減は見込</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にくい。</a:t>
          </a:r>
          <a:endParaRPr lang="ja-JP" altLang="ja-JP" sz="1400">
            <a:effectLst/>
          </a:endParaRPr>
        </a:p>
        <a:p>
          <a:r>
            <a:rPr kumimoji="1" lang="ja-JP" altLang="ja-JP" sz="1100">
              <a:solidFill>
                <a:schemeClr val="dk1"/>
              </a:solidFill>
              <a:effectLst/>
              <a:latin typeface="+mn-lt"/>
              <a:ea typeface="+mn-ea"/>
              <a:cs typeface="+mn-cs"/>
            </a:rPr>
            <a:t>　引き続き、市税の徴収強化などにより安定した収入の確保に努める。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860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96308</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１．８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前年度に比べ社会福祉に係る扶助費や人件費、公債費などの経常的経費が増と</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なったものの、歳入で市税の増収や普通交付税で臨時財政対策債償還基金費が基準財政需要額に算定されたことにより増額となったことなどが要因とみられる。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依然として財政の弾力性は乏しいため、引き続き市税などの一般財源の確保、経常的支出の見直しなどを図り、指標の改善に努める。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63</xdr:row>
      <xdr:rowOff>3302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1778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63</xdr:row>
      <xdr:rowOff>3302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33050"/>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63</xdr:row>
      <xdr:rowOff>99822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33050"/>
          <a:ext cx="889000" cy="46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56388</xdr:rowOff>
    </xdr:from>
    <xdr:to>
      <xdr:col>11</xdr:col>
      <xdr:colOff>31750</xdr:colOff>
      <xdr:row>63</xdr:row>
      <xdr:rowOff>99822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85773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91965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前年度から増加して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、依然として類似団体平均を下回っている。</a:t>
          </a:r>
          <a:endParaRPr lang="ja-JP" altLang="ja-JP" sz="1400">
            <a:effectLst/>
          </a:endParaRPr>
        </a:p>
        <a:p>
          <a:r>
            <a:rPr kumimoji="1" lang="ja-JP" altLang="ja-JP" sz="1100">
              <a:solidFill>
                <a:schemeClr val="dk1"/>
              </a:solidFill>
              <a:effectLst/>
              <a:latin typeface="+mn-lt"/>
              <a:ea typeface="+mn-ea"/>
              <a:cs typeface="+mn-cs"/>
            </a:rPr>
            <a:t>　これは、人口１人当たりの物件費が、類似団体平均を下回っていることが要因である。</a:t>
          </a:r>
          <a:endParaRPr lang="ja-JP" altLang="ja-JP" sz="1400">
            <a:effectLst/>
          </a:endParaRPr>
        </a:p>
        <a:p>
          <a:r>
            <a:rPr kumimoji="1" lang="ja-JP" altLang="ja-JP" sz="1100">
              <a:solidFill>
                <a:schemeClr val="dk1"/>
              </a:solidFill>
              <a:effectLst/>
              <a:latin typeface="+mn-lt"/>
              <a:ea typeface="+mn-ea"/>
              <a:cs typeface="+mn-cs"/>
            </a:rPr>
            <a:t>　今後ともさらなる事業の選択と集中により、経常的物件費の削減に努める。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161065</xdr:rowOff>
    </xdr:from>
    <xdr:to>
      <xdr:col>23</xdr:col>
      <xdr:colOff>133350</xdr:colOff>
      <xdr:row>82</xdr:row>
      <xdr:rowOff>20616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48515"/>
          <a:ext cx="838200" cy="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161065</xdr:rowOff>
    </xdr:from>
    <xdr:to>
      <xdr:col>19</xdr:col>
      <xdr:colOff>133350</xdr:colOff>
      <xdr:row>81</xdr:row>
      <xdr:rowOff>168497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48515"/>
          <a:ext cx="889000" cy="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95016</xdr:rowOff>
    </xdr:from>
    <xdr:to>
      <xdr:col>15</xdr:col>
      <xdr:colOff>82550</xdr:colOff>
      <xdr:row>81</xdr:row>
      <xdr:rowOff>168497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82466"/>
          <a:ext cx="889000" cy="7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123954</xdr:rowOff>
    </xdr:from>
    <xdr:to>
      <xdr:col>11</xdr:col>
      <xdr:colOff>31750</xdr:colOff>
      <xdr:row>81</xdr:row>
      <xdr:rowOff>95016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39954"/>
          <a:ext cx="889000" cy="14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141266</xdr:rowOff>
    </xdr:from>
    <xdr:to>
      <xdr:col>23</xdr:col>
      <xdr:colOff>184150</xdr:colOff>
      <xdr:row>82</xdr:row>
      <xdr:rowOff>71416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157793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110265</xdr:rowOff>
    </xdr:from>
    <xdr:to>
      <xdr:col>19</xdr:col>
      <xdr:colOff>184150</xdr:colOff>
      <xdr:row>82</xdr:row>
      <xdr:rowOff>40415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50592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6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117697</xdr:rowOff>
    </xdr:from>
    <xdr:to>
      <xdr:col>15</xdr:col>
      <xdr:colOff>133350</xdr:colOff>
      <xdr:row>82</xdr:row>
      <xdr:rowOff>47847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58024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7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44216</xdr:rowOff>
    </xdr:from>
    <xdr:to>
      <xdr:col>11</xdr:col>
      <xdr:colOff>82550</xdr:colOff>
      <xdr:row>81</xdr:row>
      <xdr:rowOff>145816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3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155993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0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73154</xdr:rowOff>
    </xdr:from>
    <xdr:to>
      <xdr:col>7</xdr:col>
      <xdr:colOff>31750</xdr:colOff>
      <xdr:row>81</xdr:row>
      <xdr:rowOff>3304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5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年度は、依然として全国平均や類似団体平均を上回る高い水準で推移している。</a:t>
          </a:r>
          <a:endParaRPr lang="ja-JP" altLang="ja-JP" sz="1400">
            <a:effectLst/>
          </a:endParaRPr>
        </a:p>
        <a:p>
          <a:r>
            <a:rPr kumimoji="1" lang="ja-JP" altLang="ja-JP" sz="1100">
              <a:solidFill>
                <a:schemeClr val="dk1"/>
              </a:solidFill>
              <a:effectLst/>
              <a:latin typeface="+mn-lt"/>
              <a:ea typeface="+mn-ea"/>
              <a:cs typeface="+mn-cs"/>
            </a:rPr>
            <a:t>　これは、組織の新陳代謝に伴う昇任の低年齢化や給与制度の総合的見直しの実施が国と比較して遅れたことが要因である。</a:t>
          </a:r>
          <a:endParaRPr lang="ja-JP" altLang="ja-JP" sz="1400">
            <a:effectLst/>
          </a:endParaRPr>
        </a:p>
        <a:p>
          <a:r>
            <a:rPr kumimoji="1" lang="ja-JP" altLang="ja-JP" sz="1100">
              <a:solidFill>
                <a:schemeClr val="dk1"/>
              </a:solidFill>
              <a:effectLst/>
              <a:latin typeface="+mn-lt"/>
              <a:ea typeface="+mn-ea"/>
              <a:cs typeface="+mn-cs"/>
            </a:rPr>
            <a:t>　国や民間の給与水準との均衡を図りながら、適正かつ円滑に、実態に即した給与制度の構築を図る。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131234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669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131234</xdr:rowOff>
    </xdr:from>
    <xdr:to>
      <xdr:col>77</xdr:col>
      <xdr:colOff>44450</xdr:colOff>
      <xdr:row>87</xdr:row>
      <xdr:rowOff>151341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473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151341</xdr:rowOff>
    </xdr:from>
    <xdr:to>
      <xdr:col>72</xdr:col>
      <xdr:colOff>203200</xdr:colOff>
      <xdr:row>88</xdr:row>
      <xdr:rowOff>40216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674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20109</xdr:rowOff>
    </xdr:from>
    <xdr:to>
      <xdr:col>68</xdr:col>
      <xdr:colOff>152400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077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100541</xdr:rowOff>
    </xdr:from>
    <xdr:to>
      <xdr:col>73</xdr:col>
      <xdr:colOff>44450</xdr:colOff>
      <xdr:row>88</xdr:row>
      <xdr:rowOff>30691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1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15468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0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140759</xdr:rowOff>
    </xdr:from>
    <xdr:to>
      <xdr:col>64</xdr:col>
      <xdr:colOff>152400</xdr:colOff>
      <xdr:row>88</xdr:row>
      <xdr:rowOff>70909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55686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年度は類似団体平均と同水準となったが、都市開発による人口増については、落ち着きをみせており、今後も適正な定員管理の下、的確な職員の配置に努める。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135996</xdr:rowOff>
    </xdr:from>
    <xdr:to>
      <xdr:col>81</xdr:col>
      <xdr:colOff>44450</xdr:colOff>
      <xdr:row>60</xdr:row>
      <xdr:rowOff>150071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22996"/>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95779</xdr:rowOff>
    </xdr:from>
    <xdr:to>
      <xdr:col>77</xdr:col>
      <xdr:colOff>44450</xdr:colOff>
      <xdr:row>60</xdr:row>
      <xdr:rowOff>135996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82779"/>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91757</xdr:rowOff>
    </xdr:from>
    <xdr:to>
      <xdr:col>72</xdr:col>
      <xdr:colOff>203200</xdr:colOff>
      <xdr:row>60</xdr:row>
      <xdr:rowOff>95779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7875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91757</xdr:rowOff>
    </xdr:from>
    <xdr:to>
      <xdr:col>68</xdr:col>
      <xdr:colOff>152400</xdr:colOff>
      <xdr:row>60</xdr:row>
      <xdr:rowOff>93769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378757"/>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99271</xdr:rowOff>
    </xdr:from>
    <xdr:to>
      <xdr:col>81</xdr:col>
      <xdr:colOff>95250</xdr:colOff>
      <xdr:row>61</xdr:row>
      <xdr:rowOff>29421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115798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3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85196</xdr:rowOff>
    </xdr:from>
    <xdr:to>
      <xdr:col>77</xdr:col>
      <xdr:colOff>95250</xdr:colOff>
      <xdr:row>61</xdr:row>
      <xdr:rowOff>15346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25523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41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44979</xdr:rowOff>
    </xdr:from>
    <xdr:to>
      <xdr:col>73</xdr:col>
      <xdr:colOff>44450</xdr:colOff>
      <xdr:row>60</xdr:row>
      <xdr:rowOff>146579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156756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40957</xdr:rowOff>
    </xdr:from>
    <xdr:to>
      <xdr:col>68</xdr:col>
      <xdr:colOff>203200</xdr:colOff>
      <xdr:row>60</xdr:row>
      <xdr:rowOff>142557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152734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42969</xdr:rowOff>
    </xdr:from>
    <xdr:to>
      <xdr:col>64</xdr:col>
      <xdr:colOff>152400</xdr:colOff>
      <xdr:row>60</xdr:row>
      <xdr:rowOff>144569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154746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本市では、普通建設事業並びに新規発行債の抑制に努めてきたことから、類似団体平均及び京都府平均を下回り、良好な比率となっている。</a:t>
          </a:r>
          <a:endParaRPr lang="ja-JP" altLang="ja-JP" sz="1400">
            <a:effectLst/>
          </a:endParaRPr>
        </a:p>
        <a:p>
          <a:r>
            <a:rPr kumimoji="1" lang="ja-JP" altLang="ja-JP" sz="1100">
              <a:solidFill>
                <a:schemeClr val="dk1"/>
              </a:solidFill>
              <a:effectLst/>
              <a:latin typeface="+mn-lt"/>
              <a:ea typeface="+mn-ea"/>
              <a:cs typeface="+mn-cs"/>
            </a:rPr>
            <a:t>　しかしながら、学校施設の老朽化等に係る財源として、市債の新規発行の必要性が見込まれるため、比率の上昇が想定される。</a:t>
          </a:r>
          <a:endParaRPr lang="ja-JP" altLang="ja-JP" sz="1400">
            <a:effectLst/>
          </a:endParaRPr>
        </a:p>
        <a:p>
          <a:r>
            <a:rPr kumimoji="1" lang="ja-JP" altLang="ja-JP" sz="1100">
              <a:solidFill>
                <a:schemeClr val="dk1"/>
              </a:solidFill>
              <a:effectLst/>
              <a:latin typeface="+mn-lt"/>
              <a:ea typeface="+mn-ea"/>
              <a:cs typeface="+mn-cs"/>
            </a:rPr>
            <a:t>　普通建設事業の実施に当たっては、住民のニーズや緊急性を把握し、適切な事業執行を図り、適正な水準確保に努める。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73237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7517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81280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7597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81280</xdr:rowOff>
    </xdr:from>
    <xdr:to>
      <xdr:col>72</xdr:col>
      <xdr:colOff>203200</xdr:colOff>
      <xdr:row>39</xdr:row>
      <xdr:rowOff>161713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7678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39</xdr:row>
      <xdr:rowOff>161713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8402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14394</xdr:rowOff>
    </xdr:from>
    <xdr:to>
      <xdr:col>81</xdr:col>
      <xdr:colOff>95250</xdr:colOff>
      <xdr:row>39</xdr:row>
      <xdr:rowOff>115994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30921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30480</xdr:rowOff>
    </xdr:from>
    <xdr:to>
      <xdr:col>73</xdr:col>
      <xdr:colOff>44450</xdr:colOff>
      <xdr:row>39</xdr:row>
      <xdr:rowOff>132080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142257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110913</xdr:rowOff>
    </xdr:from>
    <xdr:to>
      <xdr:col>68</xdr:col>
      <xdr:colOff>203200</xdr:colOff>
      <xdr:row>40</xdr:row>
      <xdr:rowOff>41063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51240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令和３</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年度から、充当可能基金が増加し</a:t>
          </a:r>
          <a:r>
            <a:rPr kumimoji="1" lang="ja-JP" altLang="en-US" sz="1100" b="0" i="0" u="none" strike="noStrike" kern="0" cap="none" spc="0" normalizeH="0" baseline="0" noProof="0">
              <a:ln>
                <a:noFill/>
              </a:ln>
              <a:solidFill>
                <a:prstClr val="black"/>
              </a:solidFill>
              <a:effectLst/>
              <a:uLnTx/>
              <a:uFillTx/>
              <a:latin typeface="+mn-lt"/>
              <a:ea typeface="+mn-ea"/>
              <a:cs typeface="+mn-cs"/>
            </a:rPr>
            <a:t>てきたことから</a:t>
          </a: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はなく、類似団体平均及び京都府平均の数値を大きく下回っている。今後も引き続き、市債の新規発行には充当可能財源等の確保に努め、適切な負担の平準化を図り、適正な将来負担の水準確保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86662</xdr:rowOff>
    </xdr:from>
    <xdr:to>
      <xdr:col>68</xdr:col>
      <xdr:colOff>152400</xdr:colOff>
      <xdr:row>14</xdr:row>
      <xdr:rowOff>9434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512800" y="2315512"/>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30981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60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130084</xdr:rowOff>
    </xdr:from>
    <xdr:to>
      <xdr:col>68</xdr:col>
      <xdr:colOff>203200</xdr:colOff>
      <xdr:row>14</xdr:row>
      <xdr:rowOff>60234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70411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35862</xdr:rowOff>
    </xdr:from>
    <xdr:to>
      <xdr:col>64</xdr:col>
      <xdr:colOff>152400</xdr:colOff>
      <xdr:row>13</xdr:row>
      <xdr:rowOff>137462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147639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3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人件費に係る経常収支比率は、類似団体平均と比較して、依然高い状況にある。</a:t>
          </a:r>
          <a:endParaRPr lang="ja-JP" altLang="ja-JP" sz="1400">
            <a:effectLst/>
          </a:endParaRPr>
        </a:p>
        <a:p>
          <a:r>
            <a:rPr kumimoji="1" lang="ja-JP" altLang="ja-JP" sz="1100">
              <a:solidFill>
                <a:sysClr val="windowText" lastClr="000000"/>
              </a:solidFill>
              <a:effectLst/>
              <a:latin typeface="+mn-lt"/>
              <a:ea typeface="+mn-ea"/>
              <a:cs typeface="+mn-cs"/>
            </a:rPr>
            <a:t>　類似団体との比較では、民生費に占める構成比率が高く、これは、市内３か所の保育所を直営としていることが要因であると考えられ、行政サービスの提供方法の差異によるものと言える。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引き続き、公共施設の再配置等を検討しつつ、市民ニーズに即した適正な人員配置により、人件費の抑制に努める。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4536</xdr:rowOff>
    </xdr:from>
    <xdr:to>
      <xdr:col>24</xdr:col>
      <xdr:colOff>25400</xdr:colOff>
      <xdr:row>37</xdr:row>
      <xdr:rowOff>17599</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4818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51889</xdr:rowOff>
    </xdr:from>
    <xdr:to>
      <xdr:col>19</xdr:col>
      <xdr:colOff>187325</xdr:colOff>
      <xdr:row>37</xdr:row>
      <xdr:rowOff>17599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224089"/>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51889</xdr:rowOff>
    </xdr:from>
    <xdr:to>
      <xdr:col>15</xdr:col>
      <xdr:colOff>98425</xdr:colOff>
      <xdr:row>37</xdr:row>
      <xdr:rowOff>82913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224089"/>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123734</xdr:rowOff>
    </xdr:from>
    <xdr:to>
      <xdr:col>11</xdr:col>
      <xdr:colOff>9525</xdr:colOff>
      <xdr:row>37</xdr:row>
      <xdr:rowOff>82913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9593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125186</xdr:rowOff>
    </xdr:from>
    <xdr:to>
      <xdr:col>24</xdr:col>
      <xdr:colOff>76200</xdr:colOff>
      <xdr:row>37</xdr:row>
      <xdr:rowOff>55336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97263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138249</xdr:rowOff>
    </xdr:from>
    <xdr:to>
      <xdr:col>20</xdr:col>
      <xdr:colOff>38100</xdr:colOff>
      <xdr:row>37</xdr:row>
      <xdr:rowOff>68399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53176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96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1089</xdr:rowOff>
    </xdr:from>
    <xdr:to>
      <xdr:col>15</xdr:col>
      <xdr:colOff>149225</xdr:colOff>
      <xdr:row>36</xdr:row>
      <xdr:rowOff>102689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87466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32113</xdr:rowOff>
    </xdr:from>
    <xdr:to>
      <xdr:col>11</xdr:col>
      <xdr:colOff>60325</xdr:colOff>
      <xdr:row>37</xdr:row>
      <xdr:rowOff>133713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118490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72934</xdr:rowOff>
    </xdr:from>
    <xdr:to>
      <xdr:col>6</xdr:col>
      <xdr:colOff>171450</xdr:colOff>
      <xdr:row>37</xdr:row>
      <xdr:rowOff>3084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159311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物件費に係る経常収支比率について令和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ポイント増加したものの、依然類似団体平均を下回る比率となっている。</a:t>
          </a:r>
          <a:endParaRPr lang="ja-JP" altLang="ja-JP" sz="1400">
            <a:effectLst/>
          </a:endParaRPr>
        </a:p>
        <a:p>
          <a:r>
            <a:rPr kumimoji="1" lang="ja-JP" altLang="ja-JP" sz="1100">
              <a:solidFill>
                <a:schemeClr val="dk1"/>
              </a:solidFill>
              <a:effectLst/>
              <a:latin typeface="+mn-lt"/>
              <a:ea typeface="+mn-ea"/>
              <a:cs typeface="+mn-cs"/>
            </a:rPr>
            <a:t>　今後ともさらなる事業の選択と集中により、経常的物件費の削減に努める。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74422</xdr:rowOff>
    </xdr:from>
    <xdr:to>
      <xdr:col>82</xdr:col>
      <xdr:colOff>107950</xdr:colOff>
      <xdr:row>15</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461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108712</xdr:rowOff>
    </xdr:from>
    <xdr:to>
      <xdr:col>78</xdr:col>
      <xdr:colOff>69850</xdr:colOff>
      <xdr:row>15</xdr:row>
      <xdr:rowOff>74422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0901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56134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090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56134</xdr:rowOff>
    </xdr:from>
    <xdr:to>
      <xdr:col>69</xdr:col>
      <xdr:colOff>92075</xdr:colOff>
      <xdr:row>15</xdr:row>
      <xdr:rowOff>101854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27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23622</xdr:rowOff>
    </xdr:from>
    <xdr:to>
      <xdr:col>78</xdr:col>
      <xdr:colOff>120650</xdr:colOff>
      <xdr:row>15</xdr:row>
      <xdr:rowOff>125222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57912</xdr:rowOff>
    </xdr:from>
    <xdr:to>
      <xdr:col>74</xdr:col>
      <xdr:colOff>31750</xdr:colOff>
      <xdr:row>14</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169689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xdr:rowOff>
    </xdr:from>
    <xdr:to>
      <xdr:col>69</xdr:col>
      <xdr:colOff>142875</xdr:colOff>
      <xdr:row>15</xdr:row>
      <xdr:rowOff>106934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51054</xdr:rowOff>
    </xdr:from>
    <xdr:to>
      <xdr:col>65</xdr:col>
      <xdr:colOff>53975</xdr:colOff>
      <xdr:row>15</xdr:row>
      <xdr:rowOff>152654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162831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扶助費に係る経常収支比率について、令和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類似団体と比較して高い水準で推移している。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主な要因としては、自立支援給付費の増加などが挙げられるが、扶助費全般について、給付の適正化を図ることによって、財政全体を圧迫する負担要因とならないよう、注視していく必要がある。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56</xdr:row>
      <xdr:rowOff>149860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28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149860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82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81280</xdr:rowOff>
    </xdr:from>
    <xdr:to>
      <xdr:col>15</xdr:col>
      <xdr:colOff>98425</xdr:colOff>
      <xdr:row>57</xdr:row>
      <xdr:rowOff>1270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82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xdr:rowOff>
    </xdr:from>
    <xdr:to>
      <xdr:col>11</xdr:col>
      <xdr:colOff>9525</xdr:colOff>
      <xdr:row>57</xdr:row>
      <xdr:rowOff>16510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7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121920</xdr:rowOff>
    </xdr:from>
    <xdr:to>
      <xdr:col>11</xdr:col>
      <xdr:colOff>60325</xdr:colOff>
      <xdr:row>57</xdr:row>
      <xdr:rowOff>52070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137160</xdr:rowOff>
    </xdr:from>
    <xdr:to>
      <xdr:col>6</xdr:col>
      <xdr:colOff>171450</xdr:colOff>
      <xdr:row>57</xdr:row>
      <xdr:rowOff>67310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52087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その他に係る経常収支比率について令和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、依然として類似団体と比較すると高い水準にある。</a:t>
          </a:r>
          <a:endParaRPr lang="ja-JP" altLang="ja-JP" sz="1400">
            <a:effectLst/>
          </a:endParaRPr>
        </a:p>
        <a:p>
          <a:r>
            <a:rPr kumimoji="1" lang="ja-JP" altLang="ja-JP" sz="1100">
              <a:solidFill>
                <a:schemeClr val="dk1"/>
              </a:solidFill>
              <a:effectLst/>
              <a:latin typeface="+mn-lt"/>
              <a:ea typeface="+mn-ea"/>
              <a:cs typeface="+mn-cs"/>
            </a:rPr>
            <a:t>　今後とも、経営健全化に取組み、独立採算の原則の下、特別会計等への繰出金の削減に努める。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533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58</xdr:row>
      <xdr:rowOff>7257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663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663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60</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07815"/>
          <a:ext cx="889000" cy="52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2012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127907</xdr:rowOff>
    </xdr:from>
    <xdr:to>
      <xdr:col>78</xdr:col>
      <xdr:colOff>120650</xdr:colOff>
      <xdr:row>58</xdr:row>
      <xdr:rowOff>58057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42834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補助費等に係る経常収支比率は、類似団体平均を上回る水準となった。</a:t>
          </a:r>
          <a:endParaRPr lang="ja-JP" altLang="ja-JP" sz="1400">
            <a:effectLst/>
          </a:endParaRPr>
        </a:p>
        <a:p>
          <a:r>
            <a:rPr kumimoji="1" lang="ja-JP" altLang="ja-JP" sz="1100">
              <a:solidFill>
                <a:schemeClr val="dk1"/>
              </a:solidFill>
              <a:effectLst/>
              <a:latin typeface="+mn-lt"/>
              <a:ea typeface="+mn-ea"/>
              <a:cs typeface="+mn-cs"/>
            </a:rPr>
            <a:t>　ごみ処理や消防、福祉に係る一部事務組合への負担金が主な要因であるが、引き続き、本市での事務事業の見直しに加え、他団体への補助金の適正化も含め、補助金支出の適正な執行に努める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77470</xdr:rowOff>
    </xdr:from>
    <xdr:to>
      <xdr:col>82</xdr:col>
      <xdr:colOff>107950</xdr:colOff>
      <xdr:row>39</xdr:row>
      <xdr:rowOff>100330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764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47007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9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69850</xdr:rowOff>
    </xdr:from>
    <xdr:to>
      <xdr:col>78</xdr:col>
      <xdr:colOff>69850</xdr:colOff>
      <xdr:row>39</xdr:row>
      <xdr:rowOff>100330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756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134637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0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69850</xdr:rowOff>
    </xdr:from>
    <xdr:to>
      <xdr:col>73</xdr:col>
      <xdr:colOff>180975</xdr:colOff>
      <xdr:row>40</xdr:row>
      <xdr:rowOff>50800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756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119397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96520</xdr:rowOff>
    </xdr:from>
    <xdr:to>
      <xdr:col>69</xdr:col>
      <xdr:colOff>92075</xdr:colOff>
      <xdr:row>40</xdr:row>
      <xdr:rowOff>50800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6116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26670</xdr:rowOff>
    </xdr:from>
    <xdr:to>
      <xdr:col>82</xdr:col>
      <xdr:colOff>158750</xdr:colOff>
      <xdr:row>39</xdr:row>
      <xdr:rowOff>128270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170197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49530</xdr:rowOff>
    </xdr:from>
    <xdr:to>
      <xdr:col>78</xdr:col>
      <xdr:colOff>120650</xdr:colOff>
      <xdr:row>39</xdr:row>
      <xdr:rowOff>151130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135907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82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19050</xdr:rowOff>
    </xdr:from>
    <xdr:to>
      <xdr:col>74</xdr:col>
      <xdr:colOff>31750</xdr:colOff>
      <xdr:row>39</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0</xdr:rowOff>
    </xdr:from>
    <xdr:to>
      <xdr:col>69</xdr:col>
      <xdr:colOff>142875</xdr:colOff>
      <xdr:row>40</xdr:row>
      <xdr:rowOff>101600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86377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45720</xdr:rowOff>
    </xdr:from>
    <xdr:to>
      <xdr:col>65</xdr:col>
      <xdr:colOff>53975</xdr:colOff>
      <xdr:row>38</xdr:row>
      <xdr:rowOff>147320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157497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2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普通建設事業費の支出を抑制してきた過去の経緯から、後年度の元利償還金の負担は、類似団体平均を大きく下回っている。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しかしながら、</a:t>
          </a:r>
          <a:r>
            <a:rPr kumimoji="1" lang="ja-JP" altLang="en-US" sz="1100">
              <a:solidFill>
                <a:schemeClr val="dk1"/>
              </a:solidFill>
              <a:effectLst/>
              <a:latin typeface="+mn-lt"/>
              <a:ea typeface="+mn-ea"/>
              <a:cs typeface="+mn-cs"/>
            </a:rPr>
            <a:t>今後</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向日町駅周辺の都市基盤整備や老朽化した公共施設、学校施設の改修等を予定しており、公債費に係る経常収支比率の逓増が見込まれるところである。今後とも新規発行債の抑制に努め、急激な負担増とならないよう、注意を払う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81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20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123190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20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123190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43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72390</xdr:rowOff>
    </xdr:from>
    <xdr:to>
      <xdr:col>24</xdr:col>
      <xdr:colOff>76200</xdr:colOff>
      <xdr:row>76</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88917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72390</xdr:rowOff>
    </xdr:from>
    <xdr:to>
      <xdr:col>11</xdr:col>
      <xdr:colOff>60325</xdr:colOff>
      <xdr:row>76</xdr:row>
      <xdr:rowOff>2539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公債費以外に係る経常収支比率については、類似団体平均を大きく上回っている。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人件費、扶助費、補助費、繰出金の適正化などを含め、改善に努める。</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109855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9723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75564</xdr:rowOff>
    </xdr:from>
    <xdr:to>
      <xdr:col>78</xdr:col>
      <xdr:colOff>69850</xdr:colOff>
      <xdr:row>78</xdr:row>
      <xdr:rowOff>109855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05764"/>
          <a:ext cx="889000" cy="3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75564</xdr:rowOff>
    </xdr:from>
    <xdr:to>
      <xdr:col>73</xdr:col>
      <xdr:colOff>180975</xdr:colOff>
      <xdr:row>79</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05764"/>
          <a:ext cx="889000" cy="50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91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116857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59055</xdr:rowOff>
    </xdr:from>
    <xdr:to>
      <xdr:col>78</xdr:col>
      <xdr:colOff>120650</xdr:colOff>
      <xdr:row>78</xdr:row>
      <xdr:rowOff>160655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145432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1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24764</xdr:rowOff>
    </xdr:from>
    <xdr:to>
      <xdr:col>74</xdr:col>
      <xdr:colOff>31750</xdr:colOff>
      <xdr:row>76</xdr:row>
      <xdr:rowOff>126364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111141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4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19050</xdr:rowOff>
    </xdr:from>
    <xdr:to>
      <xdr:col>69</xdr:col>
      <xdr:colOff>142875</xdr:colOff>
      <xdr:row>79</xdr:row>
      <xdr:rowOff>120650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105427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92405</xdr:rowOff>
    </xdr:from>
    <xdr:to>
      <xdr:col>29</xdr:col>
      <xdr:colOff>127000</xdr:colOff>
      <xdr:row>16</xdr:row>
      <xdr:rowOff>113843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3230"/>
          <a:ext cx="647700" cy="21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113843</xdr:rowOff>
    </xdr:from>
    <xdr:to>
      <xdr:col>26</xdr:col>
      <xdr:colOff>50800</xdr:colOff>
      <xdr:row>16</xdr:row>
      <xdr:rowOff>117856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4668"/>
          <a:ext cx="698500" cy="4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117856</xdr:rowOff>
    </xdr:from>
    <xdr:to>
      <xdr:col>22</xdr:col>
      <xdr:colOff>114300</xdr:colOff>
      <xdr:row>16</xdr:row>
      <xdr:rowOff>148615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08681"/>
          <a:ext cx="698500" cy="30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148615</xdr:rowOff>
    </xdr:from>
    <xdr:to>
      <xdr:col>18</xdr:col>
      <xdr:colOff>177800</xdr:colOff>
      <xdr:row>17</xdr:row>
      <xdr:rowOff>58496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39440"/>
          <a:ext cx="698500" cy="81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41605</xdr:rowOff>
    </xdr:from>
    <xdr:to>
      <xdr:col>29</xdr:col>
      <xdr:colOff>177800</xdr:colOff>
      <xdr:row>16</xdr:row>
      <xdr:rowOff>143205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2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58132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63043</xdr:rowOff>
    </xdr:from>
    <xdr:to>
      <xdr:col>26</xdr:col>
      <xdr:colOff>101600</xdr:colOff>
      <xdr:row>16</xdr:row>
      <xdr:rowOff>164643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3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3370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22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67056</xdr:rowOff>
    </xdr:from>
    <xdr:to>
      <xdr:col>22</xdr:col>
      <xdr:colOff>165100</xdr:colOff>
      <xdr:row>16</xdr:row>
      <xdr:rowOff>168656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7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7383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2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97815</xdr:rowOff>
    </xdr:from>
    <xdr:to>
      <xdr:col>19</xdr:col>
      <xdr:colOff>38100</xdr:colOff>
      <xdr:row>17</xdr:row>
      <xdr:rowOff>27965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88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38142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5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7696</xdr:rowOff>
    </xdr:from>
    <xdr:to>
      <xdr:col>15</xdr:col>
      <xdr:colOff>101600</xdr:colOff>
      <xdr:row>17</xdr:row>
      <xdr:rowOff>109296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69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119473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3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14888</xdr:rowOff>
    </xdr:from>
    <xdr:to>
      <xdr:col>29</xdr:col>
      <xdr:colOff>127000</xdr:colOff>
      <xdr:row>37</xdr:row>
      <xdr:rowOff>39609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39588"/>
          <a:ext cx="647700" cy="24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170989</xdr:rowOff>
    </xdr:from>
    <xdr:to>
      <xdr:col>26</xdr:col>
      <xdr:colOff>50800</xdr:colOff>
      <xdr:row>37</xdr:row>
      <xdr:rowOff>14888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24239"/>
          <a:ext cx="698500" cy="1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170989</xdr:rowOff>
    </xdr:from>
    <xdr:to>
      <xdr:col>22</xdr:col>
      <xdr:colOff>114300</xdr:colOff>
      <xdr:row>37</xdr:row>
      <xdr:rowOff>41732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24239"/>
          <a:ext cx="698500" cy="4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2577</xdr:rowOff>
    </xdr:from>
    <xdr:to>
      <xdr:col>18</xdr:col>
      <xdr:colOff>177800</xdr:colOff>
      <xdr:row>37</xdr:row>
      <xdr:rowOff>41732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27277"/>
          <a:ext cx="698500" cy="39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160259</xdr:rowOff>
    </xdr:from>
    <xdr:to>
      <xdr:col>29</xdr:col>
      <xdr:colOff>177800</xdr:colOff>
      <xdr:row>37</xdr:row>
      <xdr:rowOff>90409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1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132336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85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135538</xdr:rowOff>
    </xdr:from>
    <xdr:to>
      <xdr:col>26</xdr:col>
      <xdr:colOff>101600</xdr:colOff>
      <xdr:row>37</xdr:row>
      <xdr:rowOff>65688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88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50465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7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120189</xdr:rowOff>
    </xdr:from>
    <xdr:to>
      <xdr:col>22</xdr:col>
      <xdr:colOff>165100</xdr:colOff>
      <xdr:row>37</xdr:row>
      <xdr:rowOff>50339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3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35116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5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162382</xdr:rowOff>
    </xdr:from>
    <xdr:to>
      <xdr:col>19</xdr:col>
      <xdr:colOff>38100</xdr:colOff>
      <xdr:row>37</xdr:row>
      <xdr:rowOff>92532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15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77309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0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123227</xdr:rowOff>
    </xdr:from>
    <xdr:to>
      <xdr:col>15</xdr:col>
      <xdr:colOff>101600</xdr:colOff>
      <xdr:row>37</xdr:row>
      <xdr:rowOff>53377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76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38154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6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128118</xdr:rowOff>
    </xdr:from>
    <xdr:to>
      <xdr:col>24</xdr:col>
      <xdr:colOff>63500</xdr:colOff>
      <xdr:row>36</xdr:row>
      <xdr:rowOff>16275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8868"/>
          <a:ext cx="838200" cy="5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14446</xdr:rowOff>
    </xdr:from>
    <xdr:to>
      <xdr:col>19</xdr:col>
      <xdr:colOff>177800</xdr:colOff>
      <xdr:row>36</xdr:row>
      <xdr:rowOff>16275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866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14446</xdr:rowOff>
    </xdr:from>
    <xdr:to>
      <xdr:col>15</xdr:col>
      <xdr:colOff>50800</xdr:colOff>
      <xdr:row>36</xdr:row>
      <xdr:rowOff>72911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6646"/>
          <a:ext cx="889000" cy="5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72911</xdr:rowOff>
    </xdr:from>
    <xdr:to>
      <xdr:col>10</xdr:col>
      <xdr:colOff>114300</xdr:colOff>
      <xdr:row>37</xdr:row>
      <xdr:rowOff>48794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5111"/>
          <a:ext cx="889000" cy="1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77318</xdr:rowOff>
    </xdr:from>
    <xdr:to>
      <xdr:col>24</xdr:col>
      <xdr:colOff>114300</xdr:colOff>
      <xdr:row>36</xdr:row>
      <xdr:rowOff>7468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100195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2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136925</xdr:rowOff>
    </xdr:from>
    <xdr:to>
      <xdr:col>20</xdr:col>
      <xdr:colOff>38100</xdr:colOff>
      <xdr:row>36</xdr:row>
      <xdr:rowOff>67075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3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83602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1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135096</xdr:rowOff>
    </xdr:from>
    <xdr:to>
      <xdr:col>15</xdr:col>
      <xdr:colOff>101600</xdr:colOff>
      <xdr:row>36</xdr:row>
      <xdr:rowOff>65246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81773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22111</xdr:rowOff>
    </xdr:from>
    <xdr:to>
      <xdr:col>10</xdr:col>
      <xdr:colOff>165100</xdr:colOff>
      <xdr:row>36</xdr:row>
      <xdr:rowOff>123711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140238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169444</xdr:rowOff>
    </xdr:from>
    <xdr:to>
      <xdr:col>6</xdr:col>
      <xdr:colOff>38100</xdr:colOff>
      <xdr:row>37</xdr:row>
      <xdr:rowOff>99594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116121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133515</xdr:rowOff>
    </xdr:from>
    <xdr:to>
      <xdr:col>24</xdr:col>
      <xdr:colOff>63500</xdr:colOff>
      <xdr:row>57</xdr:row>
      <xdr:rowOff>136601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6165"/>
          <a:ext cx="8382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125806</xdr:rowOff>
    </xdr:from>
    <xdr:to>
      <xdr:col>19</xdr:col>
      <xdr:colOff>177800</xdr:colOff>
      <xdr:row>57</xdr:row>
      <xdr:rowOff>136601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8456"/>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125806</xdr:rowOff>
    </xdr:from>
    <xdr:to>
      <xdr:col>15</xdr:col>
      <xdr:colOff>50800</xdr:colOff>
      <xdr:row>58</xdr:row>
      <xdr:rowOff>13436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8456"/>
          <a:ext cx="889000" cy="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13436</xdr:rowOff>
    </xdr:from>
    <xdr:to>
      <xdr:col>10</xdr:col>
      <xdr:colOff>114300</xdr:colOff>
      <xdr:row>58</xdr:row>
      <xdr:rowOff>87999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7536"/>
          <a:ext cx="889000" cy="7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82715</xdr:rowOff>
    </xdr:from>
    <xdr:to>
      <xdr:col>24</xdr:col>
      <xdr:colOff>114300</xdr:colOff>
      <xdr:row>58</xdr:row>
      <xdr:rowOff>12865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169092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85801</xdr:rowOff>
    </xdr:from>
    <xdr:to>
      <xdr:col>20</xdr:col>
      <xdr:colOff>38100</xdr:colOff>
      <xdr:row>58</xdr:row>
      <xdr:rowOff>15951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7078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75006</xdr:rowOff>
    </xdr:from>
    <xdr:to>
      <xdr:col>15</xdr:col>
      <xdr:colOff>101600</xdr:colOff>
      <xdr:row>58</xdr:row>
      <xdr:rowOff>5156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167733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134086</xdr:rowOff>
    </xdr:from>
    <xdr:to>
      <xdr:col>10</xdr:col>
      <xdr:colOff>165100</xdr:colOff>
      <xdr:row>58</xdr:row>
      <xdr:rowOff>64236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55363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37199</xdr:rowOff>
    </xdr:from>
    <xdr:to>
      <xdr:col>6</xdr:col>
      <xdr:colOff>38100</xdr:colOff>
      <xdr:row>58</xdr:row>
      <xdr:rowOff>138799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129926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111392</xdr:rowOff>
    </xdr:from>
    <xdr:to>
      <xdr:col>24</xdr:col>
      <xdr:colOff>63500</xdr:colOff>
      <xdr:row>78</xdr:row>
      <xdr:rowOff>118935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84492"/>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103772</xdr:rowOff>
    </xdr:from>
    <xdr:to>
      <xdr:col>19</xdr:col>
      <xdr:colOff>177800</xdr:colOff>
      <xdr:row>78</xdr:row>
      <xdr:rowOff>111392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7687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103772</xdr:rowOff>
    </xdr:from>
    <xdr:to>
      <xdr:col>15</xdr:col>
      <xdr:colOff>50800</xdr:colOff>
      <xdr:row>78</xdr:row>
      <xdr:rowOff>131394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76872"/>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130366</xdr:rowOff>
    </xdr:from>
    <xdr:to>
      <xdr:col>10</xdr:col>
      <xdr:colOff>114300</xdr:colOff>
      <xdr:row>78</xdr:row>
      <xdr:rowOff>131394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03466"/>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68135</xdr:rowOff>
    </xdr:from>
    <xdr:to>
      <xdr:col>24</xdr:col>
      <xdr:colOff>114300</xdr:colOff>
      <xdr:row>78</xdr:row>
      <xdr:rowOff>169735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154512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60592</xdr:rowOff>
    </xdr:from>
    <xdr:to>
      <xdr:col>20</xdr:col>
      <xdr:colOff>38100</xdr:colOff>
      <xdr:row>78</xdr:row>
      <xdr:rowOff>162192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153319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52972</xdr:rowOff>
    </xdr:from>
    <xdr:to>
      <xdr:col>15</xdr:col>
      <xdr:colOff>101600</xdr:colOff>
      <xdr:row>78</xdr:row>
      <xdr:rowOff>154572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145699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1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80594</xdr:rowOff>
    </xdr:from>
    <xdr:to>
      <xdr:col>10</xdr:col>
      <xdr:colOff>165100</xdr:colOff>
      <xdr:row>79</xdr:row>
      <xdr:rowOff>10744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79566</xdr:rowOff>
    </xdr:from>
    <xdr:to>
      <xdr:col>6</xdr:col>
      <xdr:colOff>38100</xdr:colOff>
      <xdr:row>79</xdr:row>
      <xdr:rowOff>9716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105225</xdr:rowOff>
    </xdr:from>
    <xdr:to>
      <xdr:col>24</xdr:col>
      <xdr:colOff>63500</xdr:colOff>
      <xdr:row>96</xdr:row>
      <xdr:rowOff>1735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92975"/>
          <a:ext cx="838200" cy="6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36232</xdr:rowOff>
    </xdr:from>
    <xdr:to>
      <xdr:col>19</xdr:col>
      <xdr:colOff>177800</xdr:colOff>
      <xdr:row>96</xdr:row>
      <xdr:rowOff>1735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23982"/>
          <a:ext cx="889000" cy="13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36232</xdr:rowOff>
    </xdr:from>
    <xdr:to>
      <xdr:col>15</xdr:col>
      <xdr:colOff>50800</xdr:colOff>
      <xdr:row>96</xdr:row>
      <xdr:rowOff>152392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23982"/>
          <a:ext cx="889000" cy="28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152392</xdr:rowOff>
    </xdr:from>
    <xdr:to>
      <xdr:col>10</xdr:col>
      <xdr:colOff>114300</xdr:colOff>
      <xdr:row>96</xdr:row>
      <xdr:rowOff>164161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11592"/>
          <a:ext cx="889000" cy="1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54425</xdr:rowOff>
    </xdr:from>
    <xdr:to>
      <xdr:col>24</xdr:col>
      <xdr:colOff>114300</xdr:colOff>
      <xdr:row>95</xdr:row>
      <xdr:rowOff>156025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4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77302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122385</xdr:rowOff>
    </xdr:from>
    <xdr:to>
      <xdr:col>20</xdr:col>
      <xdr:colOff>38100</xdr:colOff>
      <xdr:row>96</xdr:row>
      <xdr:rowOff>52535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69062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8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156882</xdr:rowOff>
    </xdr:from>
    <xdr:to>
      <xdr:col>15</xdr:col>
      <xdr:colOff>101600</xdr:colOff>
      <xdr:row>95</xdr:row>
      <xdr:rowOff>87032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7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103559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4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101592</xdr:rowOff>
    </xdr:from>
    <xdr:to>
      <xdr:col>10</xdr:col>
      <xdr:colOff>165100</xdr:colOff>
      <xdr:row>97</xdr:row>
      <xdr:rowOff>31742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48269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3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113361</xdr:rowOff>
    </xdr:from>
    <xdr:to>
      <xdr:col>6</xdr:col>
      <xdr:colOff>38100</xdr:colOff>
      <xdr:row>97</xdr:row>
      <xdr:rowOff>43511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7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60038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34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102796</xdr:rowOff>
    </xdr:from>
    <xdr:to>
      <xdr:col>55</xdr:col>
      <xdr:colOff>0</xdr:colOff>
      <xdr:row>37</xdr:row>
      <xdr:rowOff>28151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74996"/>
          <a:ext cx="838200" cy="9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102796</xdr:rowOff>
    </xdr:from>
    <xdr:to>
      <xdr:col>50</xdr:col>
      <xdr:colOff>114300</xdr:colOff>
      <xdr:row>37</xdr:row>
      <xdr:rowOff>17597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74996"/>
          <a:ext cx="889000" cy="8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123866</xdr:rowOff>
    </xdr:from>
    <xdr:to>
      <xdr:col>45</xdr:col>
      <xdr:colOff>177800</xdr:colOff>
      <xdr:row>37</xdr:row>
      <xdr:rowOff>17597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10266"/>
          <a:ext cx="889000" cy="75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123866</xdr:rowOff>
    </xdr:from>
    <xdr:to>
      <xdr:col>41</xdr:col>
      <xdr:colOff>50800</xdr:colOff>
      <xdr:row>37</xdr:row>
      <xdr:rowOff>134701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10266"/>
          <a:ext cx="889000" cy="8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148801</xdr:rowOff>
    </xdr:from>
    <xdr:to>
      <xdr:col>55</xdr:col>
      <xdr:colOff>50800</xdr:colOff>
      <xdr:row>37</xdr:row>
      <xdr:rowOff>78951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127228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51996</xdr:rowOff>
    </xdr:from>
    <xdr:to>
      <xdr:col>50</xdr:col>
      <xdr:colOff>165100</xdr:colOff>
      <xdr:row>36</xdr:row>
      <xdr:rowOff>153596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170123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9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138247</xdr:rowOff>
    </xdr:from>
    <xdr:to>
      <xdr:col>46</xdr:col>
      <xdr:colOff>38100</xdr:colOff>
      <xdr:row>37</xdr:row>
      <xdr:rowOff>68397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1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59524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0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73066</xdr:rowOff>
    </xdr:from>
    <xdr:to>
      <xdr:col>41</xdr:col>
      <xdr:colOff>101600</xdr:colOff>
      <xdr:row>33</xdr:row>
      <xdr:rowOff>3216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165793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5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83901</xdr:rowOff>
    </xdr:from>
    <xdr:to>
      <xdr:col>36</xdr:col>
      <xdr:colOff>165100</xdr:colOff>
      <xdr:row>38</xdr:row>
      <xdr:rowOff>14052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275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5178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133439</xdr:rowOff>
    </xdr:from>
    <xdr:to>
      <xdr:col>55</xdr:col>
      <xdr:colOff>0</xdr:colOff>
      <xdr:row>57</xdr:row>
      <xdr:rowOff>62522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34639"/>
          <a:ext cx="838200" cy="10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133439</xdr:rowOff>
    </xdr:from>
    <xdr:to>
      <xdr:col>50</xdr:col>
      <xdr:colOff>114300</xdr:colOff>
      <xdr:row>57</xdr:row>
      <xdr:rowOff>120472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34639"/>
          <a:ext cx="889000" cy="1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158826</xdr:rowOff>
    </xdr:from>
    <xdr:to>
      <xdr:col>45</xdr:col>
      <xdr:colOff>177800</xdr:colOff>
      <xdr:row>57</xdr:row>
      <xdr:rowOff>120472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17126"/>
          <a:ext cx="889000" cy="47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158826</xdr:rowOff>
    </xdr:from>
    <xdr:to>
      <xdr:col>41</xdr:col>
      <xdr:colOff>50800</xdr:colOff>
      <xdr:row>56</xdr:row>
      <xdr:rowOff>159576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17126"/>
          <a:ext cx="889000" cy="3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11722</xdr:rowOff>
    </xdr:from>
    <xdr:to>
      <xdr:col>55</xdr:col>
      <xdr:colOff>50800</xdr:colOff>
      <xdr:row>57</xdr:row>
      <xdr:rowOff>113322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161599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82639</xdr:rowOff>
    </xdr:from>
    <xdr:to>
      <xdr:col>50</xdr:col>
      <xdr:colOff>165100</xdr:colOff>
      <xdr:row>57</xdr:row>
      <xdr:rowOff>12789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3916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7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69672</xdr:rowOff>
    </xdr:from>
    <xdr:to>
      <xdr:col>46</xdr:col>
      <xdr:colOff>38100</xdr:colOff>
      <xdr:row>57</xdr:row>
      <xdr:rowOff>171272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162399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108026</xdr:rowOff>
    </xdr:from>
    <xdr:to>
      <xdr:col>41</xdr:col>
      <xdr:colOff>101600</xdr:colOff>
      <xdr:row>55</xdr:row>
      <xdr:rowOff>38176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6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54703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4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108776</xdr:rowOff>
    </xdr:from>
    <xdr:to>
      <xdr:col>36</xdr:col>
      <xdr:colOff>165100</xdr:colOff>
      <xdr:row>57</xdr:row>
      <xdr:rowOff>38926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30053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0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162979</xdr:rowOff>
    </xdr:from>
    <xdr:to>
      <xdr:col>55</xdr:col>
      <xdr:colOff>0</xdr:colOff>
      <xdr:row>79</xdr:row>
      <xdr:rowOff>14770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36079"/>
          <a:ext cx="8382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14770</xdr:rowOff>
    </xdr:from>
    <xdr:to>
      <xdr:col>50</xdr:col>
      <xdr:colOff>114300</xdr:colOff>
      <xdr:row>79</xdr:row>
      <xdr:rowOff>23991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59320"/>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169647</xdr:rowOff>
    </xdr:from>
    <xdr:to>
      <xdr:col>45</xdr:col>
      <xdr:colOff>177800</xdr:colOff>
      <xdr:row>79</xdr:row>
      <xdr:rowOff>23991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71297"/>
          <a:ext cx="889000" cy="19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169647</xdr:rowOff>
    </xdr:from>
    <xdr:to>
      <xdr:col>41</xdr:col>
      <xdr:colOff>50800</xdr:colOff>
      <xdr:row>78</xdr:row>
      <xdr:rowOff>169647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71297"/>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112179</xdr:rowOff>
    </xdr:from>
    <xdr:to>
      <xdr:col>55</xdr:col>
      <xdr:colOff>50800</xdr:colOff>
      <xdr:row>79</xdr:row>
      <xdr:rowOff>42329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8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27106</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0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135420</xdr:rowOff>
    </xdr:from>
    <xdr:to>
      <xdr:col>50</xdr:col>
      <xdr:colOff>165100</xdr:colOff>
      <xdr:row>79</xdr:row>
      <xdr:rowOff>65570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56697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144641</xdr:rowOff>
    </xdr:from>
    <xdr:to>
      <xdr:col>46</xdr:col>
      <xdr:colOff>38100</xdr:colOff>
      <xdr:row>79</xdr:row>
      <xdr:rowOff>74791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65918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1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118847</xdr:rowOff>
    </xdr:from>
    <xdr:to>
      <xdr:col>41</xdr:col>
      <xdr:colOff>101600</xdr:colOff>
      <xdr:row>78</xdr:row>
      <xdr:rowOff>48997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65524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0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118847</xdr:rowOff>
    </xdr:from>
    <xdr:to>
      <xdr:col>36</xdr:col>
      <xdr:colOff>165100</xdr:colOff>
      <xdr:row>79</xdr:row>
      <xdr:rowOff>48997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40124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167148</xdr:rowOff>
    </xdr:from>
    <xdr:to>
      <xdr:col>55</xdr:col>
      <xdr:colOff>0</xdr:colOff>
      <xdr:row>98</xdr:row>
      <xdr:rowOff>61633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797798"/>
          <a:ext cx="8382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167148</xdr:rowOff>
    </xdr:from>
    <xdr:to>
      <xdr:col>50</xdr:col>
      <xdr:colOff>114300</xdr:colOff>
      <xdr:row>98</xdr:row>
      <xdr:rowOff>60344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97798"/>
          <a:ext cx="889000" cy="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97377</xdr:rowOff>
    </xdr:from>
    <xdr:to>
      <xdr:col>45</xdr:col>
      <xdr:colOff>177800</xdr:colOff>
      <xdr:row>98</xdr:row>
      <xdr:rowOff>60344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385127"/>
          <a:ext cx="889000" cy="47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97377</xdr:rowOff>
    </xdr:from>
    <xdr:to>
      <xdr:col>41</xdr:col>
      <xdr:colOff>50800</xdr:colOff>
      <xdr:row>97</xdr:row>
      <xdr:rowOff>151163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385127"/>
          <a:ext cx="889000" cy="39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10833</xdr:rowOff>
    </xdr:from>
    <xdr:to>
      <xdr:col>55</xdr:col>
      <xdr:colOff>50800</xdr:colOff>
      <xdr:row>98</xdr:row>
      <xdr:rowOff>112433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160710</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116348</xdr:rowOff>
    </xdr:from>
    <xdr:to>
      <xdr:col>50</xdr:col>
      <xdr:colOff>165100</xdr:colOff>
      <xdr:row>98</xdr:row>
      <xdr:rowOff>46498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4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37625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3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9544</xdr:rowOff>
    </xdr:from>
    <xdr:to>
      <xdr:col>46</xdr:col>
      <xdr:colOff>38100</xdr:colOff>
      <xdr:row>98</xdr:row>
      <xdr:rowOff>111144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1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102271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0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46577</xdr:rowOff>
    </xdr:from>
    <xdr:to>
      <xdr:col>41</xdr:col>
      <xdr:colOff>101600</xdr:colOff>
      <xdr:row>95</xdr:row>
      <xdr:rowOff>148177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164704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100363</xdr:rowOff>
    </xdr:from>
    <xdr:to>
      <xdr:col>36</xdr:col>
      <xdr:colOff>165100</xdr:colOff>
      <xdr:row>98</xdr:row>
      <xdr:rowOff>30513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21640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2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103810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18910"/>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53010</xdr:rowOff>
    </xdr:from>
    <xdr:to>
      <xdr:col>67</xdr:col>
      <xdr:colOff>101600</xdr:colOff>
      <xdr:row>38</xdr:row>
      <xdr:rowOff>154610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145737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60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32398</xdr:rowOff>
    </xdr:from>
    <xdr:to>
      <xdr:col>85</xdr:col>
      <xdr:colOff>127000</xdr:colOff>
      <xdr:row>77</xdr:row>
      <xdr:rowOff>36931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34048"/>
          <a:ext cx="8382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36931</xdr:rowOff>
    </xdr:from>
    <xdr:to>
      <xdr:col>81</xdr:col>
      <xdr:colOff>50800</xdr:colOff>
      <xdr:row>77</xdr:row>
      <xdr:rowOff>59652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38581"/>
          <a:ext cx="889000" cy="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59652</xdr:rowOff>
    </xdr:from>
    <xdr:to>
      <xdr:col>76</xdr:col>
      <xdr:colOff>114300</xdr:colOff>
      <xdr:row>77</xdr:row>
      <xdr:rowOff>79578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61302"/>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79578</xdr:rowOff>
    </xdr:from>
    <xdr:to>
      <xdr:col>71</xdr:col>
      <xdr:colOff>177800</xdr:colOff>
      <xdr:row>77</xdr:row>
      <xdr:rowOff>92596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281228"/>
          <a:ext cx="889000" cy="1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153048</xdr:rowOff>
    </xdr:from>
    <xdr:to>
      <xdr:col>85</xdr:col>
      <xdr:colOff>177800</xdr:colOff>
      <xdr:row>77</xdr:row>
      <xdr:rowOff>83198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131475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1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157581</xdr:rowOff>
    </xdr:from>
    <xdr:to>
      <xdr:col>81</xdr:col>
      <xdr:colOff>101600</xdr:colOff>
      <xdr:row>77</xdr:row>
      <xdr:rowOff>87731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1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78858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2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8852</xdr:rowOff>
    </xdr:from>
    <xdr:to>
      <xdr:col>76</xdr:col>
      <xdr:colOff>165100</xdr:colOff>
      <xdr:row>77</xdr:row>
      <xdr:rowOff>110452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1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101579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28778</xdr:rowOff>
    </xdr:from>
    <xdr:to>
      <xdr:col>72</xdr:col>
      <xdr:colOff>38100</xdr:colOff>
      <xdr:row>77</xdr:row>
      <xdr:rowOff>130378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121505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41796</xdr:rowOff>
    </xdr:from>
    <xdr:to>
      <xdr:col>67</xdr:col>
      <xdr:colOff>101600</xdr:colOff>
      <xdr:row>77</xdr:row>
      <xdr:rowOff>143396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134523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3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96403</xdr:rowOff>
    </xdr:from>
    <xdr:to>
      <xdr:col>85</xdr:col>
      <xdr:colOff>127000</xdr:colOff>
      <xdr:row>98</xdr:row>
      <xdr:rowOff>106708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727053"/>
          <a:ext cx="838200" cy="18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99164</xdr:rowOff>
    </xdr:from>
    <xdr:to>
      <xdr:col>81</xdr:col>
      <xdr:colOff>50800</xdr:colOff>
      <xdr:row>98</xdr:row>
      <xdr:rowOff>106708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29814"/>
          <a:ext cx="889000" cy="1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99164</xdr:rowOff>
    </xdr:from>
    <xdr:to>
      <xdr:col>76</xdr:col>
      <xdr:colOff>114300</xdr:colOff>
      <xdr:row>98</xdr:row>
      <xdr:rowOff>69017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29814"/>
          <a:ext cx="889000" cy="14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69017</xdr:rowOff>
    </xdr:from>
    <xdr:to>
      <xdr:col>71</xdr:col>
      <xdr:colOff>177800</xdr:colOff>
      <xdr:row>98</xdr:row>
      <xdr:rowOff>89179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71117"/>
          <a:ext cx="889000" cy="2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45603</xdr:rowOff>
    </xdr:from>
    <xdr:to>
      <xdr:col>85</xdr:col>
      <xdr:colOff>177800</xdr:colOff>
      <xdr:row>97</xdr:row>
      <xdr:rowOff>147203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67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68480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2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55908</xdr:rowOff>
    </xdr:from>
    <xdr:to>
      <xdr:col>81</xdr:col>
      <xdr:colOff>101600</xdr:colOff>
      <xdr:row>98</xdr:row>
      <xdr:rowOff>157508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148635</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5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48364</xdr:rowOff>
    </xdr:from>
    <xdr:to>
      <xdr:col>76</xdr:col>
      <xdr:colOff>165100</xdr:colOff>
      <xdr:row>97</xdr:row>
      <xdr:rowOff>149964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166491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5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18217</xdr:rowOff>
    </xdr:from>
    <xdr:to>
      <xdr:col>72</xdr:col>
      <xdr:colOff>38100</xdr:colOff>
      <xdr:row>98</xdr:row>
      <xdr:rowOff>119817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110944</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38379</xdr:rowOff>
    </xdr:from>
    <xdr:to>
      <xdr:col>67</xdr:col>
      <xdr:colOff>101600</xdr:colOff>
      <xdr:row>98</xdr:row>
      <xdr:rowOff>139979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131106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3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168402</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169152"/>
          <a:ext cx="838200" cy="56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147447</xdr:rowOff>
    </xdr:from>
    <xdr:to>
      <xdr:col>111</xdr:col>
      <xdr:colOff>177800</xdr:colOff>
      <xdr:row>35</xdr:row>
      <xdr:rowOff>168402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976747"/>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97426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147447</xdr:rowOff>
    </xdr:from>
    <xdr:to>
      <xdr:col>107</xdr:col>
      <xdr:colOff>50800</xdr:colOff>
      <xdr:row>36</xdr:row>
      <xdr:rowOff>3556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976747"/>
          <a:ext cx="889000" cy="19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83837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3556</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175756"/>
          <a:ext cx="889000" cy="5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97934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117602</xdr:rowOff>
    </xdr:from>
    <xdr:to>
      <xdr:col>112</xdr:col>
      <xdr:colOff>38100</xdr:colOff>
      <xdr:row>36</xdr:row>
      <xdr:rowOff>47752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11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64279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8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96647</xdr:rowOff>
    </xdr:from>
    <xdr:to>
      <xdr:col>107</xdr:col>
      <xdr:colOff>101600</xdr:colOff>
      <xdr:row>35</xdr:row>
      <xdr:rowOff>26797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9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43324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70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124206</xdr:rowOff>
    </xdr:from>
    <xdr:to>
      <xdr:col>102</xdr:col>
      <xdr:colOff>165100</xdr:colOff>
      <xdr:row>36</xdr:row>
      <xdr:rowOff>54356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70883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90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155131</xdr:rowOff>
    </xdr:from>
    <xdr:to>
      <xdr:col>116</xdr:col>
      <xdr:colOff>63500</xdr:colOff>
      <xdr:row>58</xdr:row>
      <xdr:rowOff>155169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99231"/>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155131</xdr:rowOff>
    </xdr:from>
    <xdr:to>
      <xdr:col>111</xdr:col>
      <xdr:colOff>177800</xdr:colOff>
      <xdr:row>58</xdr:row>
      <xdr:rowOff>155740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9923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155740</xdr:rowOff>
    </xdr:from>
    <xdr:to>
      <xdr:col>107</xdr:col>
      <xdr:colOff>50800</xdr:colOff>
      <xdr:row>58</xdr:row>
      <xdr:rowOff>156083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9984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155893</xdr:rowOff>
    </xdr:from>
    <xdr:to>
      <xdr:col>102</xdr:col>
      <xdr:colOff>114300</xdr:colOff>
      <xdr:row>58</xdr:row>
      <xdr:rowOff>156083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9999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104369</xdr:rowOff>
    </xdr:from>
    <xdr:to>
      <xdr:col>116</xdr:col>
      <xdr:colOff>114300</xdr:colOff>
      <xdr:row>59</xdr:row>
      <xdr:rowOff>34519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61727</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0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104331</xdr:rowOff>
    </xdr:from>
    <xdr:to>
      <xdr:col>112</xdr:col>
      <xdr:colOff>38100</xdr:colOff>
      <xdr:row>59</xdr:row>
      <xdr:rowOff>34481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25608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4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104940</xdr:rowOff>
    </xdr:from>
    <xdr:to>
      <xdr:col>107</xdr:col>
      <xdr:colOff>101600</xdr:colOff>
      <xdr:row>59</xdr:row>
      <xdr:rowOff>35090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26217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4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105283</xdr:rowOff>
    </xdr:from>
    <xdr:to>
      <xdr:col>102</xdr:col>
      <xdr:colOff>165100</xdr:colOff>
      <xdr:row>59</xdr:row>
      <xdr:rowOff>35433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26560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105093</xdr:rowOff>
    </xdr:from>
    <xdr:to>
      <xdr:col>98</xdr:col>
      <xdr:colOff>38100</xdr:colOff>
      <xdr:row>59</xdr:row>
      <xdr:rowOff>35243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26370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4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99956</xdr:rowOff>
    </xdr:from>
    <xdr:to>
      <xdr:col>116</xdr:col>
      <xdr:colOff>63500</xdr:colOff>
      <xdr:row>75</xdr:row>
      <xdr:rowOff>136499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58706"/>
          <a:ext cx="8382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136499</xdr:rowOff>
    </xdr:from>
    <xdr:to>
      <xdr:col>111</xdr:col>
      <xdr:colOff>177800</xdr:colOff>
      <xdr:row>76</xdr:row>
      <xdr:rowOff>92348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95249"/>
          <a:ext cx="889000" cy="12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92348</xdr:rowOff>
    </xdr:from>
    <xdr:to>
      <xdr:col>107</xdr:col>
      <xdr:colOff>50800</xdr:colOff>
      <xdr:row>76</xdr:row>
      <xdr:rowOff>119616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22548"/>
          <a:ext cx="88900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167230</xdr:rowOff>
    </xdr:from>
    <xdr:to>
      <xdr:col>102</xdr:col>
      <xdr:colOff>114300</xdr:colOff>
      <xdr:row>76</xdr:row>
      <xdr:rowOff>119616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683080"/>
          <a:ext cx="889000" cy="46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102271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49156</xdr:rowOff>
    </xdr:from>
    <xdr:to>
      <xdr:col>116</xdr:col>
      <xdr:colOff>114300</xdr:colOff>
      <xdr:row>75</xdr:row>
      <xdr:rowOff>150757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079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72033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5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85699</xdr:rowOff>
    </xdr:from>
    <xdr:to>
      <xdr:col>112</xdr:col>
      <xdr:colOff>38100</xdr:colOff>
      <xdr:row>76</xdr:row>
      <xdr:rowOff>15850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444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32376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41548</xdr:rowOff>
    </xdr:from>
    <xdr:to>
      <xdr:col>107</xdr:col>
      <xdr:colOff>101600</xdr:colOff>
      <xdr:row>76</xdr:row>
      <xdr:rowOff>143148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159674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8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68816</xdr:rowOff>
    </xdr:from>
    <xdr:to>
      <xdr:col>102</xdr:col>
      <xdr:colOff>165100</xdr:colOff>
      <xdr:row>76</xdr:row>
      <xdr:rowOff>170416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116430</xdr:rowOff>
    </xdr:from>
    <xdr:to>
      <xdr:col>98</xdr:col>
      <xdr:colOff>38100</xdr:colOff>
      <xdr:row>74</xdr:row>
      <xdr:rowOff>46580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63107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0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歳出決算総額の住民一人当たりのコストは</a:t>
          </a:r>
          <a:r>
            <a:rPr kumimoji="1" lang="en-US" altLang="ja-JP" sz="1100">
              <a:solidFill>
                <a:schemeClr val="dk1"/>
              </a:solidFill>
              <a:effectLst/>
              <a:latin typeface="+mn-lt"/>
              <a:ea typeface="+mn-ea"/>
              <a:cs typeface="+mn-cs"/>
            </a:rPr>
            <a:t>413,268</a:t>
          </a:r>
          <a:r>
            <a:rPr kumimoji="1" lang="ja-JP" altLang="ja-JP" sz="1100">
              <a:solidFill>
                <a:schemeClr val="dk1"/>
              </a:solidFill>
              <a:effectLst/>
              <a:latin typeface="+mn-lt"/>
              <a:ea typeface="+mn-ea"/>
              <a:cs typeface="+mn-cs"/>
            </a:rPr>
            <a:t>円となっている。主な構成項目である扶助費は、住民一人当たり</a:t>
          </a:r>
          <a:r>
            <a:rPr kumimoji="1" lang="en-US" altLang="ja-JP" sz="1100">
              <a:solidFill>
                <a:schemeClr val="dk1"/>
              </a:solidFill>
              <a:effectLst/>
              <a:latin typeface="+mn-lt"/>
              <a:ea typeface="+mn-ea"/>
              <a:cs typeface="+mn-cs"/>
            </a:rPr>
            <a:t>122,417</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これは、</a:t>
          </a:r>
          <a:r>
            <a:rPr lang="ja-JP" altLang="en-US" sz="1100">
              <a:solidFill>
                <a:sysClr val="windowText" lastClr="000000"/>
              </a:solidFill>
              <a:effectLst/>
              <a:latin typeface="+mn-lt"/>
              <a:ea typeface="+mn-ea"/>
              <a:cs typeface="+mn-cs"/>
            </a:rPr>
            <a:t>障害福祉に係る</a:t>
          </a:r>
          <a:r>
            <a:rPr kumimoji="1" lang="ja-JP" altLang="ja-JP" sz="1100">
              <a:solidFill>
                <a:sysClr val="windowText" lastClr="000000"/>
              </a:solidFill>
              <a:effectLst/>
              <a:latin typeface="+mn-lt"/>
              <a:ea typeface="+mn-ea"/>
              <a:cs typeface="+mn-cs"/>
            </a:rPr>
            <a:t>事業など</a:t>
          </a:r>
          <a:r>
            <a:rPr kumimoji="1" lang="ja-JP" altLang="en-US" sz="1100">
              <a:solidFill>
                <a:sysClr val="windowText" lastClr="000000"/>
              </a:solidFill>
              <a:effectLst/>
              <a:latin typeface="+mn-lt"/>
              <a:ea typeface="+mn-ea"/>
              <a:cs typeface="+mn-cs"/>
            </a:rPr>
            <a:t>により増加</a:t>
          </a:r>
          <a:r>
            <a:rPr kumimoji="1" lang="ja-JP" altLang="ja-JP" sz="1100">
              <a:solidFill>
                <a:sysClr val="windowText" lastClr="000000"/>
              </a:solidFill>
              <a:effectLst/>
              <a:latin typeface="+mn-lt"/>
              <a:ea typeface="+mn-ea"/>
              <a:cs typeface="+mn-cs"/>
            </a:rPr>
            <a:t>したものである。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また、公債費について、住民一人当たりのコストは</a:t>
          </a:r>
          <a:r>
            <a:rPr kumimoji="1" lang="en-US" altLang="ja-JP" sz="1100">
              <a:solidFill>
                <a:sysClr val="windowText" lastClr="000000"/>
              </a:solidFill>
              <a:effectLst/>
              <a:latin typeface="+mn-lt"/>
              <a:ea typeface="+mn-ea"/>
              <a:cs typeface="+mn-cs"/>
            </a:rPr>
            <a:t>27,949</a:t>
          </a:r>
          <a:r>
            <a:rPr kumimoji="1" lang="ja-JP" altLang="ja-JP" sz="1100">
              <a:solidFill>
                <a:sysClr val="windowText" lastClr="000000"/>
              </a:solidFill>
              <a:effectLst/>
              <a:latin typeface="+mn-lt"/>
              <a:ea typeface="+mn-ea"/>
              <a:cs typeface="+mn-cs"/>
            </a:rPr>
            <a:t>円であり、類似団体平均と比べて低い水準で推移している。これは、市債発行を抑制していたことが主な要因である。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京都府向日市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56,571
55,963
7.72
25,164,113
23,379,001
1,702,111
13,019,021
16,562,793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111811</xdr:rowOff>
    </xdr:from>
    <xdr:to>
      <xdr:col>24</xdr:col>
      <xdr:colOff>63500</xdr:colOff>
      <xdr:row>34</xdr:row>
      <xdr:rowOff>11227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69661"/>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111811</xdr:rowOff>
    </xdr:from>
    <xdr:to>
      <xdr:col>19</xdr:col>
      <xdr:colOff>177800</xdr:colOff>
      <xdr:row>33</xdr:row>
      <xdr:rowOff>127356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6966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85293</xdr:rowOff>
    </xdr:from>
    <xdr:to>
      <xdr:col>15</xdr:col>
      <xdr:colOff>50800</xdr:colOff>
      <xdr:row>33</xdr:row>
      <xdr:rowOff>127356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43143"/>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85293</xdr:rowOff>
    </xdr:from>
    <xdr:to>
      <xdr:col>10</xdr:col>
      <xdr:colOff>114300</xdr:colOff>
      <xdr:row>33</xdr:row>
      <xdr:rowOff>110439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4314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131877</xdr:rowOff>
    </xdr:from>
    <xdr:to>
      <xdr:col>24</xdr:col>
      <xdr:colOff>114300</xdr:colOff>
      <xdr:row>34</xdr:row>
      <xdr:rowOff>62027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8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154754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4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61011</xdr:rowOff>
    </xdr:from>
    <xdr:to>
      <xdr:col>20</xdr:col>
      <xdr:colOff>38100</xdr:colOff>
      <xdr:row>33</xdr:row>
      <xdr:rowOff>162611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1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7688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76556</xdr:rowOff>
    </xdr:from>
    <xdr:to>
      <xdr:col>15</xdr:col>
      <xdr:colOff>101600</xdr:colOff>
      <xdr:row>34</xdr:row>
      <xdr:rowOff>6706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3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23233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0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34493</xdr:rowOff>
    </xdr:from>
    <xdr:to>
      <xdr:col>10</xdr:col>
      <xdr:colOff>165100</xdr:colOff>
      <xdr:row>33</xdr:row>
      <xdr:rowOff>136093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152620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59639</xdr:rowOff>
    </xdr:from>
    <xdr:to>
      <xdr:col>6</xdr:col>
      <xdr:colOff>38100</xdr:colOff>
      <xdr:row>33</xdr:row>
      <xdr:rowOff>161239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6316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99413</xdr:rowOff>
    </xdr:from>
    <xdr:to>
      <xdr:col>24</xdr:col>
      <xdr:colOff>63500</xdr:colOff>
      <xdr:row>57</xdr:row>
      <xdr:rowOff>65573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00613"/>
          <a:ext cx="838200" cy="13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93462</xdr:rowOff>
    </xdr:from>
    <xdr:to>
      <xdr:col>19</xdr:col>
      <xdr:colOff>177800</xdr:colOff>
      <xdr:row>57</xdr:row>
      <xdr:rowOff>65573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94662"/>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107711</xdr:rowOff>
    </xdr:from>
    <xdr:to>
      <xdr:col>15</xdr:col>
      <xdr:colOff>50800</xdr:colOff>
      <xdr:row>56</xdr:row>
      <xdr:rowOff>93462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851661"/>
          <a:ext cx="889000" cy="84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107711</xdr:rowOff>
    </xdr:from>
    <xdr:to>
      <xdr:col>10</xdr:col>
      <xdr:colOff>114300</xdr:colOff>
      <xdr:row>57</xdr:row>
      <xdr:rowOff>37005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851661"/>
          <a:ext cx="889000" cy="95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48613</xdr:rowOff>
    </xdr:from>
    <xdr:to>
      <xdr:col>24</xdr:col>
      <xdr:colOff>114300</xdr:colOff>
      <xdr:row>56</xdr:row>
      <xdr:rowOff>150213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27040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14773</xdr:rowOff>
    </xdr:from>
    <xdr:to>
      <xdr:col>20</xdr:col>
      <xdr:colOff>38100</xdr:colOff>
      <xdr:row>57</xdr:row>
      <xdr:rowOff>116373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107500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42662</xdr:rowOff>
    </xdr:from>
    <xdr:to>
      <xdr:col>15</xdr:col>
      <xdr:colOff>101600</xdr:colOff>
      <xdr:row>56</xdr:row>
      <xdr:rowOff>144262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4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135389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3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56911</xdr:rowOff>
    </xdr:from>
    <xdr:to>
      <xdr:col>10</xdr:col>
      <xdr:colOff>165100</xdr:colOff>
      <xdr:row>51</xdr:row>
      <xdr:rowOff>158511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8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3588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57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157655</xdr:rowOff>
    </xdr:from>
    <xdr:to>
      <xdr:col>6</xdr:col>
      <xdr:colOff>38100</xdr:colOff>
      <xdr:row>57</xdr:row>
      <xdr:rowOff>87805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5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78932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5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108086</xdr:rowOff>
    </xdr:from>
    <xdr:to>
      <xdr:col>24</xdr:col>
      <xdr:colOff>63500</xdr:colOff>
      <xdr:row>75</xdr:row>
      <xdr:rowOff>138471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6836"/>
          <a:ext cx="838200" cy="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112858</xdr:rowOff>
    </xdr:from>
    <xdr:to>
      <xdr:col>19</xdr:col>
      <xdr:colOff>177800</xdr:colOff>
      <xdr:row>75</xdr:row>
      <xdr:rowOff>138471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71608"/>
          <a:ext cx="889000" cy="2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112858</xdr:rowOff>
    </xdr:from>
    <xdr:to>
      <xdr:col>15</xdr:col>
      <xdr:colOff>50800</xdr:colOff>
      <xdr:row>77</xdr:row>
      <xdr:rowOff>30668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71608"/>
          <a:ext cx="889000" cy="2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30668</xdr:rowOff>
    </xdr:from>
    <xdr:to>
      <xdr:col>10</xdr:col>
      <xdr:colOff>114300</xdr:colOff>
      <xdr:row>77</xdr:row>
      <xdr:rowOff>95914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2318"/>
          <a:ext cx="889000" cy="6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57286</xdr:rowOff>
    </xdr:from>
    <xdr:to>
      <xdr:col>24</xdr:col>
      <xdr:colOff>114300</xdr:colOff>
      <xdr:row>75</xdr:row>
      <xdr:rowOff>158886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80163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6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87671</xdr:rowOff>
    </xdr:from>
    <xdr:to>
      <xdr:col>20</xdr:col>
      <xdr:colOff>38100</xdr:colOff>
      <xdr:row>76</xdr:row>
      <xdr:rowOff>17822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464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34348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2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62058</xdr:rowOff>
    </xdr:from>
    <xdr:to>
      <xdr:col>15</xdr:col>
      <xdr:colOff>101600</xdr:colOff>
      <xdr:row>75</xdr:row>
      <xdr:rowOff>163658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2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8735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96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151318</xdr:rowOff>
    </xdr:from>
    <xdr:to>
      <xdr:col>10</xdr:col>
      <xdr:colOff>165100</xdr:colOff>
      <xdr:row>77</xdr:row>
      <xdr:rowOff>81468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97994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45114</xdr:rowOff>
    </xdr:from>
    <xdr:to>
      <xdr:col>6</xdr:col>
      <xdr:colOff>38100</xdr:colOff>
      <xdr:row>77</xdr:row>
      <xdr:rowOff>146714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163241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41032</xdr:rowOff>
    </xdr:from>
    <xdr:to>
      <xdr:col>24</xdr:col>
      <xdr:colOff>63500</xdr:colOff>
      <xdr:row>99</xdr:row>
      <xdr:rowOff>61051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7014582"/>
          <a:ext cx="838200" cy="2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22036</xdr:rowOff>
    </xdr:from>
    <xdr:to>
      <xdr:col>19</xdr:col>
      <xdr:colOff>177800</xdr:colOff>
      <xdr:row>99</xdr:row>
      <xdr:rowOff>41032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95586"/>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22036</xdr:rowOff>
    </xdr:from>
    <xdr:to>
      <xdr:col>15</xdr:col>
      <xdr:colOff>50800</xdr:colOff>
      <xdr:row>99</xdr:row>
      <xdr:rowOff>135009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95586"/>
          <a:ext cx="889000" cy="1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135009</xdr:rowOff>
    </xdr:from>
    <xdr:to>
      <xdr:col>10</xdr:col>
      <xdr:colOff>114300</xdr:colOff>
      <xdr:row>99</xdr:row>
      <xdr:rowOff>166142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108559"/>
          <a:ext cx="8890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10251</xdr:rowOff>
    </xdr:from>
    <xdr:to>
      <xdr:col>24</xdr:col>
      <xdr:colOff>114300</xdr:colOff>
      <xdr:row>99</xdr:row>
      <xdr:rowOff>111851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96628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9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161682</xdr:rowOff>
    </xdr:from>
    <xdr:to>
      <xdr:col>20</xdr:col>
      <xdr:colOff>38100</xdr:colOff>
      <xdr:row>99</xdr:row>
      <xdr:rowOff>91832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6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82959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5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142686</xdr:rowOff>
    </xdr:from>
    <xdr:to>
      <xdr:col>15</xdr:col>
      <xdr:colOff>101600</xdr:colOff>
      <xdr:row>99</xdr:row>
      <xdr:rowOff>72836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63963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84209</xdr:rowOff>
    </xdr:from>
    <xdr:to>
      <xdr:col>10</xdr:col>
      <xdr:colOff>165100</xdr:colOff>
      <xdr:row>100</xdr:row>
      <xdr:rowOff>14359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5486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5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115342</xdr:rowOff>
    </xdr:from>
    <xdr:to>
      <xdr:col>6</xdr:col>
      <xdr:colOff>38100</xdr:colOff>
      <xdr:row>100</xdr:row>
      <xdr:rowOff>45492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36619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8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120432</xdr:rowOff>
    </xdr:from>
    <xdr:to>
      <xdr:col>55</xdr:col>
      <xdr:colOff>0</xdr:colOff>
      <xdr:row>38</xdr:row>
      <xdr:rowOff>122065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635532"/>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120432</xdr:rowOff>
    </xdr:from>
    <xdr:to>
      <xdr:col>50</xdr:col>
      <xdr:colOff>114300</xdr:colOff>
      <xdr:row>38</xdr:row>
      <xdr:rowOff>122718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355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122718</xdr:rowOff>
    </xdr:from>
    <xdr:to>
      <xdr:col>45</xdr:col>
      <xdr:colOff>177800</xdr:colOff>
      <xdr:row>38</xdr:row>
      <xdr:rowOff>124024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637818"/>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122392</xdr:rowOff>
    </xdr:from>
    <xdr:to>
      <xdr:col>41</xdr:col>
      <xdr:colOff>50800</xdr:colOff>
      <xdr:row>38</xdr:row>
      <xdr:rowOff>124024</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374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71265</xdr:rowOff>
    </xdr:from>
    <xdr:to>
      <xdr:col>55</xdr:col>
      <xdr:colOff>50800</xdr:colOff>
      <xdr:row>39</xdr:row>
      <xdr:rowOff>1415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58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49692</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6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69632</xdr:rowOff>
    </xdr:from>
    <xdr:to>
      <xdr:col>50</xdr:col>
      <xdr:colOff>165100</xdr:colOff>
      <xdr:row>38</xdr:row>
      <xdr:rowOff>171232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162359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77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71918</xdr:rowOff>
    </xdr:from>
    <xdr:to>
      <xdr:col>46</xdr:col>
      <xdr:colOff>38100</xdr:colOff>
      <xdr:row>39</xdr:row>
      <xdr:rowOff>2068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164645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79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73224</xdr:rowOff>
    </xdr:from>
    <xdr:to>
      <xdr:col>41</xdr:col>
      <xdr:colOff>101600</xdr:colOff>
      <xdr:row>39</xdr:row>
      <xdr:rowOff>3374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165951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8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71592</xdr:rowOff>
    </xdr:from>
    <xdr:to>
      <xdr:col>36</xdr:col>
      <xdr:colOff>165100</xdr:colOff>
      <xdr:row>39</xdr:row>
      <xdr:rowOff>1742</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164319</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79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4979</xdr:rowOff>
    </xdr:from>
    <xdr:to>
      <xdr:col>55</xdr:col>
      <xdr:colOff>0</xdr:colOff>
      <xdr:row>59</xdr:row>
      <xdr:rowOff>7531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20529"/>
          <a:ext cx="838200" cy="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7531</xdr:rowOff>
    </xdr:from>
    <xdr:to>
      <xdr:col>50</xdr:col>
      <xdr:colOff>114300</xdr:colOff>
      <xdr:row>59</xdr:row>
      <xdr:rowOff>9474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23081"/>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4559</xdr:rowOff>
    </xdr:from>
    <xdr:to>
      <xdr:col>45</xdr:col>
      <xdr:colOff>177800</xdr:colOff>
      <xdr:row>59</xdr:row>
      <xdr:rowOff>9474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20109"/>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4559</xdr:rowOff>
    </xdr:from>
    <xdr:to>
      <xdr:col>41</xdr:col>
      <xdr:colOff>50800</xdr:colOff>
      <xdr:row>59</xdr:row>
      <xdr:rowOff>7455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2010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125629</xdr:rowOff>
    </xdr:from>
    <xdr:to>
      <xdr:col>55</xdr:col>
      <xdr:colOff>50800</xdr:colOff>
      <xdr:row>59</xdr:row>
      <xdr:rowOff>55779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40556</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8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128181</xdr:rowOff>
    </xdr:from>
    <xdr:to>
      <xdr:col>50</xdr:col>
      <xdr:colOff>165100</xdr:colOff>
      <xdr:row>59</xdr:row>
      <xdr:rowOff>58331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7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49458</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65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130124</xdr:rowOff>
    </xdr:from>
    <xdr:to>
      <xdr:col>46</xdr:col>
      <xdr:colOff>38100</xdr:colOff>
      <xdr:row>59</xdr:row>
      <xdr:rowOff>60274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7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51401</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66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125209</xdr:rowOff>
    </xdr:from>
    <xdr:to>
      <xdr:col>41</xdr:col>
      <xdr:colOff>101600</xdr:colOff>
      <xdr:row>59</xdr:row>
      <xdr:rowOff>55359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46486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6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128105</xdr:rowOff>
    </xdr:from>
    <xdr:to>
      <xdr:col>36</xdr:col>
      <xdr:colOff>165100</xdr:colOff>
      <xdr:row>59</xdr:row>
      <xdr:rowOff>58255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49382</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6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96625</xdr:rowOff>
    </xdr:from>
    <xdr:to>
      <xdr:col>55</xdr:col>
      <xdr:colOff>0</xdr:colOff>
      <xdr:row>79</xdr:row>
      <xdr:rowOff>15439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298275"/>
          <a:ext cx="838200" cy="26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96625</xdr:rowOff>
    </xdr:from>
    <xdr:to>
      <xdr:col>50</xdr:col>
      <xdr:colOff>114300</xdr:colOff>
      <xdr:row>78</xdr:row>
      <xdr:rowOff>148909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298275"/>
          <a:ext cx="889000" cy="22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165630</xdr:rowOff>
    </xdr:from>
    <xdr:to>
      <xdr:col>45</xdr:col>
      <xdr:colOff>177800</xdr:colOff>
      <xdr:row>78</xdr:row>
      <xdr:rowOff>148909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367280"/>
          <a:ext cx="889000" cy="15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165630</xdr:rowOff>
    </xdr:from>
    <xdr:to>
      <xdr:col>41</xdr:col>
      <xdr:colOff>50800</xdr:colOff>
      <xdr:row>78</xdr:row>
      <xdr:rowOff>169125</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367280"/>
          <a:ext cx="889000" cy="17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136089</xdr:rowOff>
    </xdr:from>
    <xdr:to>
      <xdr:col>55</xdr:col>
      <xdr:colOff>50800</xdr:colOff>
      <xdr:row>79</xdr:row>
      <xdr:rowOff>66239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51016</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2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45825</xdr:rowOff>
    </xdr:from>
    <xdr:to>
      <xdr:col>50</xdr:col>
      <xdr:colOff>165100</xdr:colOff>
      <xdr:row>77</xdr:row>
      <xdr:rowOff>147425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24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163952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372111" y="1302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98109</xdr:rowOff>
    </xdr:from>
    <xdr:to>
      <xdr:col>46</xdr:col>
      <xdr:colOff>38100</xdr:colOff>
      <xdr:row>79</xdr:row>
      <xdr:rowOff>28259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19386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6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114830</xdr:rowOff>
    </xdr:from>
    <xdr:to>
      <xdr:col>41</xdr:col>
      <xdr:colOff>101600</xdr:colOff>
      <xdr:row>78</xdr:row>
      <xdr:rowOff>44980</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36107</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0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118325</xdr:rowOff>
    </xdr:from>
    <xdr:to>
      <xdr:col>36</xdr:col>
      <xdr:colOff>165100</xdr:colOff>
      <xdr:row>79</xdr:row>
      <xdr:rowOff>48475</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9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39602</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8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85728</xdr:rowOff>
    </xdr:from>
    <xdr:to>
      <xdr:col>55</xdr:col>
      <xdr:colOff>0</xdr:colOff>
      <xdr:row>97</xdr:row>
      <xdr:rowOff>31550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44928"/>
          <a:ext cx="8382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71989</xdr:rowOff>
    </xdr:from>
    <xdr:to>
      <xdr:col>50</xdr:col>
      <xdr:colOff>114300</xdr:colOff>
      <xdr:row>96</xdr:row>
      <xdr:rowOff>85728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31189"/>
          <a:ext cx="8890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71989</xdr:rowOff>
    </xdr:from>
    <xdr:to>
      <xdr:col>45</xdr:col>
      <xdr:colOff>177800</xdr:colOff>
      <xdr:row>97</xdr:row>
      <xdr:rowOff>23479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531189"/>
          <a:ext cx="889000" cy="12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23479</xdr:rowOff>
    </xdr:from>
    <xdr:to>
      <xdr:col>41</xdr:col>
      <xdr:colOff>50800</xdr:colOff>
      <xdr:row>97</xdr:row>
      <xdr:rowOff>70411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54129"/>
          <a:ext cx="889000" cy="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152200</xdr:rowOff>
    </xdr:from>
    <xdr:to>
      <xdr:col>55</xdr:col>
      <xdr:colOff>50800</xdr:colOff>
      <xdr:row>97</xdr:row>
      <xdr:rowOff>82350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130627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8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34928</xdr:rowOff>
    </xdr:from>
    <xdr:to>
      <xdr:col>50</xdr:col>
      <xdr:colOff>165100</xdr:colOff>
      <xdr:row>96</xdr:row>
      <xdr:rowOff>136528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127655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8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21189</xdr:rowOff>
    </xdr:from>
    <xdr:to>
      <xdr:col>46</xdr:col>
      <xdr:colOff>38100</xdr:colOff>
      <xdr:row>96</xdr:row>
      <xdr:rowOff>122789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4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113916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7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144129</xdr:rowOff>
    </xdr:from>
    <xdr:to>
      <xdr:col>41</xdr:col>
      <xdr:colOff>101600</xdr:colOff>
      <xdr:row>97</xdr:row>
      <xdr:rowOff>74279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0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65406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9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19611</xdr:rowOff>
    </xdr:from>
    <xdr:to>
      <xdr:col>36</xdr:col>
      <xdr:colOff>165100</xdr:colOff>
      <xdr:row>97</xdr:row>
      <xdr:rowOff>121211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112338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4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80149</xdr:rowOff>
    </xdr:from>
    <xdr:to>
      <xdr:col>85</xdr:col>
      <xdr:colOff>127000</xdr:colOff>
      <xdr:row>38</xdr:row>
      <xdr:rowOff>96647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595249"/>
          <a:ext cx="8382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96647</xdr:rowOff>
    </xdr:from>
    <xdr:to>
      <xdr:col>81</xdr:col>
      <xdr:colOff>50800</xdr:colOff>
      <xdr:row>38</xdr:row>
      <xdr:rowOff>98057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611747"/>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90398</xdr:rowOff>
    </xdr:from>
    <xdr:to>
      <xdr:col>76</xdr:col>
      <xdr:colOff>114300</xdr:colOff>
      <xdr:row>38</xdr:row>
      <xdr:rowOff>98057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605498"/>
          <a:ext cx="8890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90398</xdr:rowOff>
    </xdr:from>
    <xdr:to>
      <xdr:col>71</xdr:col>
      <xdr:colOff>177800</xdr:colOff>
      <xdr:row>38</xdr:row>
      <xdr:rowOff>97828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605498"/>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29349</xdr:rowOff>
    </xdr:from>
    <xdr:to>
      <xdr:col>85</xdr:col>
      <xdr:colOff>177800</xdr:colOff>
      <xdr:row>38</xdr:row>
      <xdr:rowOff>130949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7776</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2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45847</xdr:rowOff>
    </xdr:from>
    <xdr:to>
      <xdr:col>81</xdr:col>
      <xdr:colOff>101600</xdr:colOff>
      <xdr:row>38</xdr:row>
      <xdr:rowOff>147447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138574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65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47257</xdr:rowOff>
    </xdr:from>
    <xdr:to>
      <xdr:col>76</xdr:col>
      <xdr:colOff>165100</xdr:colOff>
      <xdr:row>38</xdr:row>
      <xdr:rowOff>148857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139984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5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39598</xdr:rowOff>
    </xdr:from>
    <xdr:to>
      <xdr:col>72</xdr:col>
      <xdr:colOff>38100</xdr:colOff>
      <xdr:row>38</xdr:row>
      <xdr:rowOff>141198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132325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4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47028</xdr:rowOff>
    </xdr:from>
    <xdr:to>
      <xdr:col>67</xdr:col>
      <xdr:colOff>101600</xdr:colOff>
      <xdr:row>38</xdr:row>
      <xdr:rowOff>148628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6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139755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5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52244</xdr:rowOff>
    </xdr:from>
    <xdr:to>
      <xdr:col>85</xdr:col>
      <xdr:colOff>127000</xdr:colOff>
      <xdr:row>57</xdr:row>
      <xdr:rowOff>72459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824894"/>
          <a:ext cx="8382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52244</xdr:rowOff>
    </xdr:from>
    <xdr:to>
      <xdr:col>81</xdr:col>
      <xdr:colOff>50800</xdr:colOff>
      <xdr:row>58</xdr:row>
      <xdr:rowOff>40618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24894"/>
          <a:ext cx="889000" cy="15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38299</xdr:rowOff>
    </xdr:from>
    <xdr:to>
      <xdr:col>76</xdr:col>
      <xdr:colOff>114300</xdr:colOff>
      <xdr:row>58</xdr:row>
      <xdr:rowOff>40618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10949"/>
          <a:ext cx="889000" cy="17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38299</xdr:rowOff>
    </xdr:from>
    <xdr:to>
      <xdr:col>71</xdr:col>
      <xdr:colOff>177800</xdr:colOff>
      <xdr:row>57</xdr:row>
      <xdr:rowOff>115991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810949"/>
          <a:ext cx="889000" cy="7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21659</xdr:rowOff>
    </xdr:from>
    <xdr:to>
      <xdr:col>85</xdr:col>
      <xdr:colOff>177800</xdr:colOff>
      <xdr:row>57</xdr:row>
      <xdr:rowOff>123259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86</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7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1444</xdr:rowOff>
    </xdr:from>
    <xdr:to>
      <xdr:col>81</xdr:col>
      <xdr:colOff>101600</xdr:colOff>
      <xdr:row>57</xdr:row>
      <xdr:rowOff>103044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7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94171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161268</xdr:rowOff>
    </xdr:from>
    <xdr:to>
      <xdr:col>76</xdr:col>
      <xdr:colOff>165100</xdr:colOff>
      <xdr:row>58</xdr:row>
      <xdr:rowOff>91418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3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82545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2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158949</xdr:rowOff>
    </xdr:from>
    <xdr:to>
      <xdr:col>72</xdr:col>
      <xdr:colOff>38100</xdr:colOff>
      <xdr:row>57</xdr:row>
      <xdr:rowOff>89099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80226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85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65191</xdr:rowOff>
    </xdr:from>
    <xdr:to>
      <xdr:col>67</xdr:col>
      <xdr:colOff>101600</xdr:colOff>
      <xdr:row>57</xdr:row>
      <xdr:rowOff>166791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3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157918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103809</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76909"/>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53009</xdr:rowOff>
    </xdr:from>
    <xdr:to>
      <xdr:col>67</xdr:col>
      <xdr:colOff>101600</xdr:colOff>
      <xdr:row>78</xdr:row>
      <xdr:rowOff>154609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2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145736</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5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32398</xdr:rowOff>
    </xdr:from>
    <xdr:to>
      <xdr:col>85</xdr:col>
      <xdr:colOff>127000</xdr:colOff>
      <xdr:row>97</xdr:row>
      <xdr:rowOff>36931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63048"/>
          <a:ext cx="8382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36931</xdr:rowOff>
    </xdr:from>
    <xdr:to>
      <xdr:col>81</xdr:col>
      <xdr:colOff>50800</xdr:colOff>
      <xdr:row>97</xdr:row>
      <xdr:rowOff>59652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67581"/>
          <a:ext cx="889000" cy="2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59652</xdr:rowOff>
    </xdr:from>
    <xdr:to>
      <xdr:col>76</xdr:col>
      <xdr:colOff>114300</xdr:colOff>
      <xdr:row>97</xdr:row>
      <xdr:rowOff>79578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90302"/>
          <a:ext cx="889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79578</xdr:rowOff>
    </xdr:from>
    <xdr:to>
      <xdr:col>71</xdr:col>
      <xdr:colOff>177800</xdr:colOff>
      <xdr:row>97</xdr:row>
      <xdr:rowOff>92596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10228"/>
          <a:ext cx="889000" cy="1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153048</xdr:rowOff>
    </xdr:from>
    <xdr:to>
      <xdr:col>85</xdr:col>
      <xdr:colOff>177800</xdr:colOff>
      <xdr:row>97</xdr:row>
      <xdr:rowOff>83198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1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131475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9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157581</xdr:rowOff>
    </xdr:from>
    <xdr:to>
      <xdr:col>81</xdr:col>
      <xdr:colOff>101600</xdr:colOff>
      <xdr:row>97</xdr:row>
      <xdr:rowOff>87731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78858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0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8852</xdr:rowOff>
    </xdr:from>
    <xdr:to>
      <xdr:col>76</xdr:col>
      <xdr:colOff>165100</xdr:colOff>
      <xdr:row>97</xdr:row>
      <xdr:rowOff>110452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101579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3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28778</xdr:rowOff>
    </xdr:from>
    <xdr:to>
      <xdr:col>72</xdr:col>
      <xdr:colOff>38100</xdr:colOff>
      <xdr:row>97</xdr:row>
      <xdr:rowOff>130378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121505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41796</xdr:rowOff>
    </xdr:from>
    <xdr:to>
      <xdr:col>67</xdr:col>
      <xdr:colOff>101600</xdr:colOff>
      <xdr:row>97</xdr:row>
      <xdr:rowOff>143396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134523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60,287</a:t>
          </a:r>
          <a:r>
            <a:rPr kumimoji="1" lang="ja-JP" altLang="ja-JP" sz="1100">
              <a:solidFill>
                <a:schemeClr val="dk1"/>
              </a:solidFill>
              <a:effectLst/>
              <a:latin typeface="+mn-lt"/>
              <a:ea typeface="+mn-ea"/>
              <a:cs typeface="+mn-cs"/>
            </a:rPr>
            <a:t>円となり、前年度と比較すると</a:t>
          </a:r>
          <a:r>
            <a:rPr kumimoji="1" lang="ja-JP" altLang="en-US" sz="1100">
              <a:solidFill>
                <a:schemeClr val="dk1"/>
              </a:solidFill>
              <a:effectLst/>
              <a:latin typeface="+mn-lt"/>
              <a:ea typeface="+mn-ea"/>
              <a:cs typeface="+mn-cs"/>
            </a:rPr>
            <a:t>増加したものの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を下回ることとなった。</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195,319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主な費用は、障がい者自立支援給付費や民間保育所運営補助、子育てのための施設等利用給付金である。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堅調な税収となったことから、実質収支は黒字になっている。</a:t>
          </a:r>
          <a:endParaRPr lang="ja-JP" altLang="ja-JP" sz="1400">
            <a:effectLst/>
          </a:endParaRPr>
        </a:p>
        <a:p>
          <a:r>
            <a:rPr kumimoji="1" lang="ja-JP" altLang="ja-JP" sz="1100">
              <a:solidFill>
                <a:schemeClr val="dk1"/>
              </a:solidFill>
              <a:effectLst/>
              <a:latin typeface="+mn-lt"/>
              <a:ea typeface="+mn-ea"/>
              <a:cs typeface="+mn-cs"/>
            </a:rPr>
            <a:t>　今後の見通しとしては、短期的には、開発に伴う市税収入の増加が見込まれるものの、一般財源の確保について、不安定な状況が懸念され、また社会保障関連経費や普通建設事業費等の増加により、歳出増が見込まれることから、行政運営に支障を来すことのないよう、引き続き、一定額以上の基金残高の確保を図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京都府向日市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今年度については、全ての会計において実質黒字となり、連結実質赤字は発生しなかった。</a:t>
          </a:r>
          <a:endParaRPr lang="ja-JP" altLang="ja-JP" sz="1400">
            <a:effectLst/>
          </a:endParaRPr>
        </a:p>
        <a:p>
          <a:r>
            <a:rPr kumimoji="1" lang="ja-JP" altLang="ja-JP" sz="1100">
              <a:solidFill>
                <a:schemeClr val="dk1"/>
              </a:solidFill>
              <a:effectLst/>
              <a:latin typeface="+mn-lt"/>
              <a:ea typeface="+mn-ea"/>
              <a:cs typeface="+mn-cs"/>
            </a:rPr>
            <a:t>　ただし、各会計には一般会計からの繰出金による歳入があり、財源不足額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補てんされているため、一般会計の繰出金の歳出負担は年々大きなものとなっている。</a:t>
          </a:r>
          <a:endParaRPr lang="ja-JP" altLang="ja-JP" sz="1400">
            <a:effectLst/>
          </a:endParaRPr>
        </a:p>
        <a:p>
          <a:r>
            <a:rPr kumimoji="1" lang="ja-JP" altLang="ja-JP" sz="1100">
              <a:solidFill>
                <a:schemeClr val="dk1"/>
              </a:solidFill>
              <a:effectLst/>
              <a:latin typeface="+mn-lt"/>
              <a:ea typeface="+mn-ea"/>
              <a:cs typeface="+mn-cs"/>
            </a:rPr>
            <a:t>　このため、繰出対象会計の収入確保を念頭に、歳出の抑制、適切な市債管理等を実施し、全ての特別会計において限りある予算の効率性を高めるとともに、健全な財政運営に努める。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0.2</v>
          </cell>
          <cell r="BX51">
            <v>8.4</v>
          </cell>
        </row>
        <row r="53">
          <cell r="BP53">
            <v>65</v>
          </cell>
          <cell r="BX53">
            <v>59.7</v>
          </cell>
          <cell r="CF53">
            <v>60.3</v>
          </cell>
          <cell r="CN53">
            <v>57.3</v>
          </cell>
          <cell r="CV53">
            <v>58.1</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0.2</v>
          </cell>
          <cell r="BX73">
            <v>8.4</v>
          </cell>
        </row>
        <row r="75">
          <cell r="BP75">
            <v>3.2</v>
          </cell>
          <cell r="BX75">
            <v>3.3</v>
          </cell>
          <cell r="CF75">
            <v>2.2999999999999998</v>
          </cell>
          <cell r="CN75">
            <v>2.2000000000000002</v>
          </cell>
          <cell r="CV75">
            <v>2.1</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1"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1"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1" Type="http://schemas.openxmlformats.org/officeDocument/2006/relationships/drawing" Target="../drawings/drawing15.xml"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3.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2" width="2.125" style="172" customWidth="1"/>
    <col min="13" max="17" width="2.375" style="172" customWidth="1"/>
    <col min="18" max="119" width="2.125" style="172" customWidth="1"/>
    <col min="120" max="16384" width="0" style="172" hidden="1"/>
  </cols>
  <sheetData>
    <row r="1" spans="1:119" ht="33" customHeight="1" x14ac:dyDescent="0.15">
      <c r="B1" s="364" t="s">
        <v>76</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173"/>
      <c r="DK1" s="173"/>
      <c r="DL1" s="173"/>
      <c r="DM1" s="173"/>
      <c r="DN1" s="173"/>
      <c r="DO1" s="173"/>
    </row>
    <row r="2" spans="1:119" ht="24.75" thickBot="1" x14ac:dyDescent="0.2">
      <c r="B2" s="174" t="s">
        <v>77</v>
      </c>
      <c r="C2" s="174"/>
      <c r="D2" s="175"/>
    </row>
    <row r="3" spans="1:119" ht="18.75" customHeight="1" thickBot="1" x14ac:dyDescent="0.2">
      <c r="A3" s="173"/>
      <c r="B3" s="365" t="s">
        <v>78</v>
      </c>
      <c r="C3" s="366"/>
      <c r="D3" s="366"/>
      <c r="E3" s="367"/>
      <c r="F3" s="367"/>
      <c r="G3" s="367"/>
      <c r="H3" s="367"/>
      <c r="I3" s="367"/>
      <c r="J3" s="367"/>
      <c r="K3" s="367"/>
      <c r="L3" s="367" t="s">
        <v>79</v>
      </c>
      <c r="M3" s="367"/>
      <c r="N3" s="367"/>
      <c r="O3" s="367"/>
      <c r="P3" s="367"/>
      <c r="Q3" s="367"/>
      <c r="R3" s="374"/>
      <c r="S3" s="374"/>
      <c r="T3" s="374"/>
      <c r="U3" s="374"/>
      <c r="V3" s="375"/>
      <c r="W3" s="349" t="s">
        <v>80</v>
      </c>
      <c r="X3" s="350"/>
      <c r="Y3" s="350"/>
      <c r="Z3" s="350"/>
      <c r="AA3" s="350"/>
      <c r="AB3" s="366"/>
      <c r="AC3" s="374" t="s">
        <v>81</v>
      </c>
      <c r="AD3" s="350"/>
      <c r="AE3" s="350"/>
      <c r="AF3" s="350"/>
      <c r="AG3" s="350"/>
      <c r="AH3" s="350"/>
      <c r="AI3" s="350"/>
      <c r="AJ3" s="350"/>
      <c r="AK3" s="350"/>
      <c r="AL3" s="351"/>
      <c r="AM3" s="349" t="s">
        <v>82</v>
      </c>
      <c r="AN3" s="350"/>
      <c r="AO3" s="350"/>
      <c r="AP3" s="350"/>
      <c r="AQ3" s="350"/>
      <c r="AR3" s="350"/>
      <c r="AS3" s="350"/>
      <c r="AT3" s="350"/>
      <c r="AU3" s="350"/>
      <c r="AV3" s="350"/>
      <c r="AW3" s="350"/>
      <c r="AX3" s="351"/>
      <c r="AY3" s="386" t="s">
        <v>1</v>
      </c>
      <c r="AZ3" s="387"/>
      <c r="BA3" s="387"/>
      <c r="BB3" s="387"/>
      <c r="BC3" s="387"/>
      <c r="BD3" s="387"/>
      <c r="BE3" s="387"/>
      <c r="BF3" s="387"/>
      <c r="BG3" s="387"/>
      <c r="BH3" s="387"/>
      <c r="BI3" s="387"/>
      <c r="BJ3" s="387"/>
      <c r="BK3" s="387"/>
      <c r="BL3" s="387"/>
      <c r="BM3" s="388"/>
      <c r="BN3" s="349" t="s">
        <v>83</v>
      </c>
      <c r="BO3" s="350"/>
      <c r="BP3" s="350"/>
      <c r="BQ3" s="350"/>
      <c r="BR3" s="350"/>
      <c r="BS3" s="350"/>
      <c r="BT3" s="350"/>
      <c r="BU3" s="351"/>
      <c r="BV3" s="349" t="s">
        <v>84</v>
      </c>
      <c r="BW3" s="350"/>
      <c r="BX3" s="350"/>
      <c r="BY3" s="350"/>
      <c r="BZ3" s="350"/>
      <c r="CA3" s="350"/>
      <c r="CB3" s="350"/>
      <c r="CC3" s="351"/>
      <c r="CD3" s="386" t="s">
        <v>1</v>
      </c>
      <c r="CE3" s="387"/>
      <c r="CF3" s="387"/>
      <c r="CG3" s="387"/>
      <c r="CH3" s="387"/>
      <c r="CI3" s="387"/>
      <c r="CJ3" s="387"/>
      <c r="CK3" s="387"/>
      <c r="CL3" s="387"/>
      <c r="CM3" s="387"/>
      <c r="CN3" s="387"/>
      <c r="CO3" s="387"/>
      <c r="CP3" s="387"/>
      <c r="CQ3" s="387"/>
      <c r="CR3" s="387"/>
      <c r="CS3" s="388"/>
      <c r="CT3" s="349" t="s">
        <v>85</v>
      </c>
      <c r="CU3" s="350"/>
      <c r="CV3" s="350"/>
      <c r="CW3" s="350"/>
      <c r="CX3" s="350"/>
      <c r="CY3" s="350"/>
      <c r="CZ3" s="350"/>
      <c r="DA3" s="351"/>
      <c r="DB3" s="349" t="s">
        <v>86</v>
      </c>
      <c r="DC3" s="350"/>
      <c r="DD3" s="350"/>
      <c r="DE3" s="350"/>
      <c r="DF3" s="350"/>
      <c r="DG3" s="350"/>
      <c r="DH3" s="350"/>
      <c r="DI3" s="351"/>
    </row>
    <row r="4" spans="1:119" ht="18.75" customHeight="1" x14ac:dyDescent="0.15">
      <c r="A4" s="173"/>
      <c r="B4" s="368"/>
      <c r="C4" s="369"/>
      <c r="D4" s="369"/>
      <c r="E4" s="370"/>
      <c r="F4" s="370"/>
      <c r="G4" s="370"/>
      <c r="H4" s="370"/>
      <c r="I4" s="370"/>
      <c r="J4" s="370"/>
      <c r="K4" s="370"/>
      <c r="L4" s="370"/>
      <c r="M4" s="370"/>
      <c r="N4" s="370"/>
      <c r="O4" s="370"/>
      <c r="P4" s="370"/>
      <c r="Q4" s="370"/>
      <c r="R4" s="376"/>
      <c r="S4" s="376"/>
      <c r="T4" s="376"/>
      <c r="U4" s="376"/>
      <c r="V4" s="377"/>
      <c r="W4" s="380"/>
      <c r="X4" s="381"/>
      <c r="Y4" s="381"/>
      <c r="Z4" s="381"/>
      <c r="AA4" s="381"/>
      <c r="AB4" s="369"/>
      <c r="AC4" s="376"/>
      <c r="AD4" s="381"/>
      <c r="AE4" s="381"/>
      <c r="AF4" s="381"/>
      <c r="AG4" s="381"/>
      <c r="AH4" s="381"/>
      <c r="AI4" s="381"/>
      <c r="AJ4" s="381"/>
      <c r="AK4" s="381"/>
      <c r="AL4" s="384"/>
      <c r="AM4" s="382"/>
      <c r="AN4" s="383"/>
      <c r="AO4" s="383"/>
      <c r="AP4" s="383"/>
      <c r="AQ4" s="383"/>
      <c r="AR4" s="383"/>
      <c r="AS4" s="383"/>
      <c r="AT4" s="383"/>
      <c r="AU4" s="383"/>
      <c r="AV4" s="383"/>
      <c r="AW4" s="383"/>
      <c r="AX4" s="385"/>
      <c r="AY4" s="352" t="s">
        <v>87</v>
      </c>
      <c r="AZ4" s="353"/>
      <c r="BA4" s="353"/>
      <c r="BB4" s="353"/>
      <c r="BC4" s="353"/>
      <c r="BD4" s="353"/>
      <c r="BE4" s="353"/>
      <c r="BF4" s="353"/>
      <c r="BG4" s="353"/>
      <c r="BH4" s="353"/>
      <c r="BI4" s="353"/>
      <c r="BJ4" s="353"/>
      <c r="BK4" s="353"/>
      <c r="BL4" s="353"/>
      <c r="BM4" s="354"/>
      <c r="BN4" s="355">
        <v>25164113</v>
      </c>
      <c r="BO4" s="356"/>
      <c r="BP4" s="356"/>
      <c r="BQ4" s="356"/>
      <c r="BR4" s="356"/>
      <c r="BS4" s="356"/>
      <c r="BT4" s="356"/>
      <c r="BU4" s="357"/>
      <c r="BV4" s="355">
        <v>25031347</v>
      </c>
      <c r="BW4" s="356"/>
      <c r="BX4" s="356"/>
      <c r="BY4" s="356"/>
      <c r="BZ4" s="356"/>
      <c r="CA4" s="356"/>
      <c r="CB4" s="356"/>
      <c r="CC4" s="357"/>
      <c r="CD4" s="358" t="s">
        <v>88</v>
      </c>
      <c r="CE4" s="359"/>
      <c r="CF4" s="359"/>
      <c r="CG4" s="359"/>
      <c r="CH4" s="359"/>
      <c r="CI4" s="359"/>
      <c r="CJ4" s="359"/>
      <c r="CK4" s="359"/>
      <c r="CL4" s="359"/>
      <c r="CM4" s="359"/>
      <c r="CN4" s="359"/>
      <c r="CO4" s="359"/>
      <c r="CP4" s="359"/>
      <c r="CQ4" s="359"/>
      <c r="CR4" s="359"/>
      <c r="CS4" s="360"/>
      <c r="CT4" s="361">
        <v>13.1</v>
      </c>
      <c r="CU4" s="362"/>
      <c r="CV4" s="362"/>
      <c r="CW4" s="362"/>
      <c r="CX4" s="362"/>
      <c r="CY4" s="362"/>
      <c r="CZ4" s="362"/>
      <c r="DA4" s="363"/>
      <c r="DB4" s="361">
        <v>13.7</v>
      </c>
      <c r="DC4" s="362"/>
      <c r="DD4" s="362"/>
      <c r="DE4" s="362"/>
      <c r="DF4" s="362"/>
      <c r="DG4" s="362"/>
      <c r="DH4" s="362"/>
      <c r="DI4" s="363"/>
    </row>
    <row r="5" spans="1:119" ht="18.75" customHeight="1" x14ac:dyDescent="0.15">
      <c r="A5" s="173"/>
      <c r="B5" s="371"/>
      <c r="C5" s="372"/>
      <c r="D5" s="372"/>
      <c r="E5" s="373"/>
      <c r="F5" s="373"/>
      <c r="G5" s="373"/>
      <c r="H5" s="373"/>
      <c r="I5" s="373"/>
      <c r="J5" s="373"/>
      <c r="K5" s="373"/>
      <c r="L5" s="373"/>
      <c r="M5" s="373"/>
      <c r="N5" s="373"/>
      <c r="O5" s="373"/>
      <c r="P5" s="373"/>
      <c r="Q5" s="373"/>
      <c r="R5" s="378"/>
      <c r="S5" s="378"/>
      <c r="T5" s="378"/>
      <c r="U5" s="378"/>
      <c r="V5" s="379"/>
      <c r="W5" s="382"/>
      <c r="X5" s="383"/>
      <c r="Y5" s="383"/>
      <c r="Z5" s="383"/>
      <c r="AA5" s="383"/>
      <c r="AB5" s="372"/>
      <c r="AC5" s="378"/>
      <c r="AD5" s="383"/>
      <c r="AE5" s="383"/>
      <c r="AF5" s="383"/>
      <c r="AG5" s="383"/>
      <c r="AH5" s="383"/>
      <c r="AI5" s="383"/>
      <c r="AJ5" s="383"/>
      <c r="AK5" s="383"/>
      <c r="AL5" s="385"/>
      <c r="AM5" s="421" t="s">
        <v>89</v>
      </c>
      <c r="AN5" s="422"/>
      <c r="AO5" s="422"/>
      <c r="AP5" s="422"/>
      <c r="AQ5" s="422"/>
      <c r="AR5" s="422"/>
      <c r="AS5" s="422"/>
      <c r="AT5" s="423"/>
      <c r="AU5" s="424" t="s">
        <v>90</v>
      </c>
      <c r="AV5" s="425"/>
      <c r="AW5" s="425"/>
      <c r="AX5" s="425"/>
      <c r="AY5" s="426" t="s">
        <v>91</v>
      </c>
      <c r="AZ5" s="427"/>
      <c r="BA5" s="427"/>
      <c r="BB5" s="427"/>
      <c r="BC5" s="427"/>
      <c r="BD5" s="427"/>
      <c r="BE5" s="427"/>
      <c r="BF5" s="427"/>
      <c r="BG5" s="427"/>
      <c r="BH5" s="427"/>
      <c r="BI5" s="427"/>
      <c r="BJ5" s="427"/>
      <c r="BK5" s="427"/>
      <c r="BL5" s="427"/>
      <c r="BM5" s="428"/>
      <c r="BN5" s="392">
        <v>23379001</v>
      </c>
      <c r="BO5" s="393"/>
      <c r="BP5" s="393"/>
      <c r="BQ5" s="393"/>
      <c r="BR5" s="393"/>
      <c r="BS5" s="393"/>
      <c r="BT5" s="393"/>
      <c r="BU5" s="394"/>
      <c r="BV5" s="392">
        <v>23146031</v>
      </c>
      <c r="BW5" s="393"/>
      <c r="BX5" s="393"/>
      <c r="BY5" s="393"/>
      <c r="BZ5" s="393"/>
      <c r="CA5" s="393"/>
      <c r="CB5" s="393"/>
      <c r="CC5" s="394"/>
      <c r="CD5" s="395" t="s">
        <v>92</v>
      </c>
      <c r="CE5" s="396"/>
      <c r="CF5" s="396"/>
      <c r="CG5" s="396"/>
      <c r="CH5" s="396"/>
      <c r="CI5" s="396"/>
      <c r="CJ5" s="396"/>
      <c r="CK5" s="396"/>
      <c r="CL5" s="396"/>
      <c r="CM5" s="396"/>
      <c r="CN5" s="396"/>
      <c r="CO5" s="396"/>
      <c r="CP5" s="396"/>
      <c r="CQ5" s="396"/>
      <c r="CR5" s="396"/>
      <c r="CS5" s="397"/>
      <c r="CT5" s="389">
        <v>93.4</v>
      </c>
      <c r="CU5" s="390"/>
      <c r="CV5" s="390"/>
      <c r="CW5" s="390"/>
      <c r="CX5" s="390"/>
      <c r="CY5" s="390"/>
      <c r="CZ5" s="390"/>
      <c r="DA5" s="391"/>
      <c r="DB5" s="389">
        <v>95.2</v>
      </c>
      <c r="DC5" s="390"/>
      <c r="DD5" s="390"/>
      <c r="DE5" s="390"/>
      <c r="DF5" s="390"/>
      <c r="DG5" s="390"/>
      <c r="DH5" s="390"/>
      <c r="DI5" s="391"/>
    </row>
    <row r="6" spans="1:119" ht="18.75" customHeight="1" x14ac:dyDescent="0.15">
      <c r="A6" s="173"/>
      <c r="B6" s="398" t="s">
        <v>93</v>
      </c>
      <c r="C6" s="399"/>
      <c r="D6" s="399"/>
      <c r="E6" s="400"/>
      <c r="F6" s="400"/>
      <c r="G6" s="400"/>
      <c r="H6" s="400"/>
      <c r="I6" s="400"/>
      <c r="J6" s="400"/>
      <c r="K6" s="400"/>
      <c r="L6" s="400" t="s">
        <v>94</v>
      </c>
      <c r="M6" s="400"/>
      <c r="N6" s="400"/>
      <c r="O6" s="400"/>
      <c r="P6" s="400"/>
      <c r="Q6" s="400"/>
      <c r="R6" s="404"/>
      <c r="S6" s="404"/>
      <c r="T6" s="404"/>
      <c r="U6" s="404"/>
      <c r="V6" s="405"/>
      <c r="W6" s="408" t="s">
        <v>95</v>
      </c>
      <c r="X6" s="409"/>
      <c r="Y6" s="409"/>
      <c r="Z6" s="409"/>
      <c r="AA6" s="409"/>
      <c r="AB6" s="399"/>
      <c r="AC6" s="412" t="s">
        <v>96</v>
      </c>
      <c r="AD6" s="413"/>
      <c r="AE6" s="413"/>
      <c r="AF6" s="413"/>
      <c r="AG6" s="413"/>
      <c r="AH6" s="413"/>
      <c r="AI6" s="413"/>
      <c r="AJ6" s="413"/>
      <c r="AK6" s="413"/>
      <c r="AL6" s="414"/>
      <c r="AM6" s="421" t="s">
        <v>97</v>
      </c>
      <c r="AN6" s="422"/>
      <c r="AO6" s="422"/>
      <c r="AP6" s="422"/>
      <c r="AQ6" s="422"/>
      <c r="AR6" s="422"/>
      <c r="AS6" s="422"/>
      <c r="AT6" s="423"/>
      <c r="AU6" s="424" t="s">
        <v>90</v>
      </c>
      <c r="AV6" s="425"/>
      <c r="AW6" s="425"/>
      <c r="AX6" s="425"/>
      <c r="AY6" s="426" t="s">
        <v>98</v>
      </c>
      <c r="AZ6" s="427"/>
      <c r="BA6" s="427"/>
      <c r="BB6" s="427"/>
      <c r="BC6" s="427"/>
      <c r="BD6" s="427"/>
      <c r="BE6" s="427"/>
      <c r="BF6" s="427"/>
      <c r="BG6" s="427"/>
      <c r="BH6" s="427"/>
      <c r="BI6" s="427"/>
      <c r="BJ6" s="427"/>
      <c r="BK6" s="427"/>
      <c r="BL6" s="427"/>
      <c r="BM6" s="428"/>
      <c r="BN6" s="392">
        <v>1785112</v>
      </c>
      <c r="BO6" s="393"/>
      <c r="BP6" s="393"/>
      <c r="BQ6" s="393"/>
      <c r="BR6" s="393"/>
      <c r="BS6" s="393"/>
      <c r="BT6" s="393"/>
      <c r="BU6" s="394"/>
      <c r="BV6" s="392">
        <v>1885316</v>
      </c>
      <c r="BW6" s="393"/>
      <c r="BX6" s="393"/>
      <c r="BY6" s="393"/>
      <c r="BZ6" s="393"/>
      <c r="CA6" s="393"/>
      <c r="CB6" s="393"/>
      <c r="CC6" s="394"/>
      <c r="CD6" s="395" t="s">
        <v>99</v>
      </c>
      <c r="CE6" s="396"/>
      <c r="CF6" s="396"/>
      <c r="CG6" s="396"/>
      <c r="CH6" s="396"/>
      <c r="CI6" s="396"/>
      <c r="CJ6" s="396"/>
      <c r="CK6" s="396"/>
      <c r="CL6" s="396"/>
      <c r="CM6" s="396"/>
      <c r="CN6" s="396"/>
      <c r="CO6" s="396"/>
      <c r="CP6" s="396"/>
      <c r="CQ6" s="396"/>
      <c r="CR6" s="396"/>
      <c r="CS6" s="397"/>
      <c r="CT6" s="429">
        <v>94.3</v>
      </c>
      <c r="CU6" s="430"/>
      <c r="CV6" s="430"/>
      <c r="CW6" s="430"/>
      <c r="CX6" s="430"/>
      <c r="CY6" s="430"/>
      <c r="CZ6" s="430"/>
      <c r="DA6" s="431"/>
      <c r="DB6" s="429">
        <v>97.2</v>
      </c>
      <c r="DC6" s="430"/>
      <c r="DD6" s="430"/>
      <c r="DE6" s="430"/>
      <c r="DF6" s="430"/>
      <c r="DG6" s="430"/>
      <c r="DH6" s="430"/>
      <c r="DI6" s="431"/>
    </row>
    <row r="7" spans="1:119" ht="18.75" customHeight="1" x14ac:dyDescent="0.15">
      <c r="A7" s="173"/>
      <c r="B7" s="368"/>
      <c r="C7" s="369"/>
      <c r="D7" s="369"/>
      <c r="E7" s="370"/>
      <c r="F7" s="370"/>
      <c r="G7" s="370"/>
      <c r="H7" s="370"/>
      <c r="I7" s="370"/>
      <c r="J7" s="370"/>
      <c r="K7" s="370"/>
      <c r="L7" s="370"/>
      <c r="M7" s="370"/>
      <c r="N7" s="370"/>
      <c r="O7" s="370"/>
      <c r="P7" s="370"/>
      <c r="Q7" s="370"/>
      <c r="R7" s="376"/>
      <c r="S7" s="376"/>
      <c r="T7" s="376"/>
      <c r="U7" s="376"/>
      <c r="V7" s="377"/>
      <c r="W7" s="380"/>
      <c r="X7" s="381"/>
      <c r="Y7" s="381"/>
      <c r="Z7" s="381"/>
      <c r="AA7" s="381"/>
      <c r="AB7" s="369"/>
      <c r="AC7" s="415"/>
      <c r="AD7" s="416"/>
      <c r="AE7" s="416"/>
      <c r="AF7" s="416"/>
      <c r="AG7" s="416"/>
      <c r="AH7" s="416"/>
      <c r="AI7" s="416"/>
      <c r="AJ7" s="416"/>
      <c r="AK7" s="416"/>
      <c r="AL7" s="417"/>
      <c r="AM7" s="421" t="s">
        <v>100</v>
      </c>
      <c r="AN7" s="422"/>
      <c r="AO7" s="422"/>
      <c r="AP7" s="422"/>
      <c r="AQ7" s="422"/>
      <c r="AR7" s="422"/>
      <c r="AS7" s="422"/>
      <c r="AT7" s="423"/>
      <c r="AU7" s="424" t="s">
        <v>90</v>
      </c>
      <c r="AV7" s="425"/>
      <c r="AW7" s="425"/>
      <c r="AX7" s="425"/>
      <c r="AY7" s="426" t="s">
        <v>101</v>
      </c>
      <c r="AZ7" s="427"/>
      <c r="BA7" s="427"/>
      <c r="BB7" s="427"/>
      <c r="BC7" s="427"/>
      <c r="BD7" s="427"/>
      <c r="BE7" s="427"/>
      <c r="BF7" s="427"/>
      <c r="BG7" s="427"/>
      <c r="BH7" s="427"/>
      <c r="BI7" s="427"/>
      <c r="BJ7" s="427"/>
      <c r="BK7" s="427"/>
      <c r="BL7" s="427"/>
      <c r="BM7" s="428"/>
      <c r="BN7" s="392">
        <v>83001</v>
      </c>
      <c r="BO7" s="393"/>
      <c r="BP7" s="393"/>
      <c r="BQ7" s="393"/>
      <c r="BR7" s="393"/>
      <c r="BS7" s="393"/>
      <c r="BT7" s="393"/>
      <c r="BU7" s="394"/>
      <c r="BV7" s="392">
        <v>126706</v>
      </c>
      <c r="BW7" s="393"/>
      <c r="BX7" s="393"/>
      <c r="BY7" s="393"/>
      <c r="BZ7" s="393"/>
      <c r="CA7" s="393"/>
      <c r="CB7" s="393"/>
      <c r="CC7" s="394"/>
      <c r="CD7" s="395" t="s">
        <v>102</v>
      </c>
      <c r="CE7" s="396"/>
      <c r="CF7" s="396"/>
      <c r="CG7" s="396"/>
      <c r="CH7" s="396"/>
      <c r="CI7" s="396"/>
      <c r="CJ7" s="396"/>
      <c r="CK7" s="396"/>
      <c r="CL7" s="396"/>
      <c r="CM7" s="396"/>
      <c r="CN7" s="396"/>
      <c r="CO7" s="396"/>
      <c r="CP7" s="396"/>
      <c r="CQ7" s="396"/>
      <c r="CR7" s="396"/>
      <c r="CS7" s="397"/>
      <c r="CT7" s="392">
        <v>13019021</v>
      </c>
      <c r="CU7" s="393"/>
      <c r="CV7" s="393"/>
      <c r="CW7" s="393"/>
      <c r="CX7" s="393"/>
      <c r="CY7" s="393"/>
      <c r="CZ7" s="393"/>
      <c r="DA7" s="394"/>
      <c r="DB7" s="392">
        <v>12861000</v>
      </c>
      <c r="DC7" s="393"/>
      <c r="DD7" s="393"/>
      <c r="DE7" s="393"/>
      <c r="DF7" s="393"/>
      <c r="DG7" s="393"/>
      <c r="DH7" s="393"/>
      <c r="DI7" s="394"/>
    </row>
    <row r="8" spans="1:119" ht="18.75" customHeight="1" thickBot="1" x14ac:dyDescent="0.2">
      <c r="A8" s="173"/>
      <c r="B8" s="401"/>
      <c r="C8" s="402"/>
      <c r="D8" s="402"/>
      <c r="E8" s="403"/>
      <c r="F8" s="403"/>
      <c r="G8" s="403"/>
      <c r="H8" s="403"/>
      <c r="I8" s="403"/>
      <c r="J8" s="403"/>
      <c r="K8" s="403"/>
      <c r="L8" s="403"/>
      <c r="M8" s="403"/>
      <c r="N8" s="403"/>
      <c r="O8" s="403"/>
      <c r="P8" s="403"/>
      <c r="Q8" s="403"/>
      <c r="R8" s="406"/>
      <c r="S8" s="406"/>
      <c r="T8" s="406"/>
      <c r="U8" s="406"/>
      <c r="V8" s="407"/>
      <c r="W8" s="410"/>
      <c r="X8" s="411"/>
      <c r="Y8" s="411"/>
      <c r="Z8" s="411"/>
      <c r="AA8" s="411"/>
      <c r="AB8" s="402"/>
      <c r="AC8" s="418"/>
      <c r="AD8" s="419"/>
      <c r="AE8" s="419"/>
      <c r="AF8" s="419"/>
      <c r="AG8" s="419"/>
      <c r="AH8" s="419"/>
      <c r="AI8" s="419"/>
      <c r="AJ8" s="419"/>
      <c r="AK8" s="419"/>
      <c r="AL8" s="420"/>
      <c r="AM8" s="421" t="s">
        <v>103</v>
      </c>
      <c r="AN8" s="422"/>
      <c r="AO8" s="422"/>
      <c r="AP8" s="422"/>
      <c r="AQ8" s="422"/>
      <c r="AR8" s="422"/>
      <c r="AS8" s="422"/>
      <c r="AT8" s="423"/>
      <c r="AU8" s="424" t="s">
        <v>104</v>
      </c>
      <c r="AV8" s="425"/>
      <c r="AW8" s="425"/>
      <c r="AX8" s="425"/>
      <c r="AY8" s="426" t="s">
        <v>105</v>
      </c>
      <c r="AZ8" s="427"/>
      <c r="BA8" s="427"/>
      <c r="BB8" s="427"/>
      <c r="BC8" s="427"/>
      <c r="BD8" s="427"/>
      <c r="BE8" s="427"/>
      <c r="BF8" s="427"/>
      <c r="BG8" s="427"/>
      <c r="BH8" s="427"/>
      <c r="BI8" s="427"/>
      <c r="BJ8" s="427"/>
      <c r="BK8" s="427"/>
      <c r="BL8" s="427"/>
      <c r="BM8" s="428"/>
      <c r="BN8" s="392">
        <v>1702111</v>
      </c>
      <c r="BO8" s="393"/>
      <c r="BP8" s="393"/>
      <c r="BQ8" s="393"/>
      <c r="BR8" s="393"/>
      <c r="BS8" s="393"/>
      <c r="BT8" s="393"/>
      <c r="BU8" s="394"/>
      <c r="BV8" s="392">
        <v>1758610</v>
      </c>
      <c r="BW8" s="393"/>
      <c r="BX8" s="393"/>
      <c r="BY8" s="393"/>
      <c r="BZ8" s="393"/>
      <c r="CA8" s="393"/>
      <c r="CB8" s="393"/>
      <c r="CC8" s="394"/>
      <c r="CD8" s="395" t="s">
        <v>106</v>
      </c>
      <c r="CE8" s="396"/>
      <c r="CF8" s="396"/>
      <c r="CG8" s="396"/>
      <c r="CH8" s="396"/>
      <c r="CI8" s="396"/>
      <c r="CJ8" s="396"/>
      <c r="CK8" s="396"/>
      <c r="CL8" s="396"/>
      <c r="CM8" s="396"/>
      <c r="CN8" s="396"/>
      <c r="CO8" s="396"/>
      <c r="CP8" s="396"/>
      <c r="CQ8" s="396"/>
      <c r="CR8" s="396"/>
      <c r="CS8" s="397"/>
      <c r="CT8" s="432">
        <v>0.68</v>
      </c>
      <c r="CU8" s="433"/>
      <c r="CV8" s="433"/>
      <c r="CW8" s="433"/>
      <c r="CX8" s="433"/>
      <c r="CY8" s="433"/>
      <c r="CZ8" s="433"/>
      <c r="DA8" s="434"/>
      <c r="DB8" s="432">
        <v>0.7</v>
      </c>
      <c r="DC8" s="433"/>
      <c r="DD8" s="433"/>
      <c r="DE8" s="433"/>
      <c r="DF8" s="433"/>
      <c r="DG8" s="433"/>
      <c r="DH8" s="433"/>
      <c r="DI8" s="434"/>
    </row>
    <row r="9" spans="1:119" ht="18.75" customHeight="1" thickBot="1" x14ac:dyDescent="0.2">
      <c r="A9" s="173"/>
      <c r="B9" s="386" t="s">
        <v>107</v>
      </c>
      <c r="C9" s="387"/>
      <c r="D9" s="387"/>
      <c r="E9" s="387"/>
      <c r="F9" s="387"/>
      <c r="G9" s="387"/>
      <c r="H9" s="387"/>
      <c r="I9" s="387"/>
      <c r="J9" s="387"/>
      <c r="K9" s="435"/>
      <c r="L9" s="436" t="s">
        <v>108</v>
      </c>
      <c r="M9" s="437"/>
      <c r="N9" s="437"/>
      <c r="O9" s="437"/>
      <c r="P9" s="437"/>
      <c r="Q9" s="438"/>
      <c r="R9" s="439">
        <v>56859</v>
      </c>
      <c r="S9" s="440"/>
      <c r="T9" s="440"/>
      <c r="U9" s="440"/>
      <c r="V9" s="441"/>
      <c r="W9" s="349" t="s">
        <v>109</v>
      </c>
      <c r="X9" s="350"/>
      <c r="Y9" s="350"/>
      <c r="Z9" s="350"/>
      <c r="AA9" s="350"/>
      <c r="AB9" s="350"/>
      <c r="AC9" s="350"/>
      <c r="AD9" s="350"/>
      <c r="AE9" s="350"/>
      <c r="AF9" s="350"/>
      <c r="AG9" s="350"/>
      <c r="AH9" s="350"/>
      <c r="AI9" s="350"/>
      <c r="AJ9" s="350"/>
      <c r="AK9" s="350"/>
      <c r="AL9" s="351"/>
      <c r="AM9" s="421" t="s">
        <v>110</v>
      </c>
      <c r="AN9" s="422"/>
      <c r="AO9" s="422"/>
      <c r="AP9" s="422"/>
      <c r="AQ9" s="422"/>
      <c r="AR9" s="422"/>
      <c r="AS9" s="422"/>
      <c r="AT9" s="423"/>
      <c r="AU9" s="424" t="s">
        <v>90</v>
      </c>
      <c r="AV9" s="425"/>
      <c r="AW9" s="425"/>
      <c r="AX9" s="425"/>
      <c r="AY9" s="426" t="s">
        <v>111</v>
      </c>
      <c r="AZ9" s="427"/>
      <c r="BA9" s="427"/>
      <c r="BB9" s="427"/>
      <c r="BC9" s="427"/>
      <c r="BD9" s="427"/>
      <c r="BE9" s="427"/>
      <c r="BF9" s="427"/>
      <c r="BG9" s="427"/>
      <c r="BH9" s="427"/>
      <c r="BI9" s="427"/>
      <c r="BJ9" s="427"/>
      <c r="BK9" s="427"/>
      <c r="BL9" s="427"/>
      <c r="BM9" s="428"/>
      <c r="BN9" s="392">
        <v>-56499</v>
      </c>
      <c r="BO9" s="393"/>
      <c r="BP9" s="393"/>
      <c r="BQ9" s="393"/>
      <c r="BR9" s="393"/>
      <c r="BS9" s="393"/>
      <c r="BT9" s="393"/>
      <c r="BU9" s="394"/>
      <c r="BV9" s="392">
        <v>97798</v>
      </c>
      <c r="BW9" s="393"/>
      <c r="BX9" s="393"/>
      <c r="BY9" s="393"/>
      <c r="BZ9" s="393"/>
      <c r="CA9" s="393"/>
      <c r="CB9" s="393"/>
      <c r="CC9" s="394"/>
      <c r="CD9" s="395" t="s">
        <v>112</v>
      </c>
      <c r="CE9" s="396"/>
      <c r="CF9" s="396"/>
      <c r="CG9" s="396"/>
      <c r="CH9" s="396"/>
      <c r="CI9" s="396"/>
      <c r="CJ9" s="396"/>
      <c r="CK9" s="396"/>
      <c r="CL9" s="396"/>
      <c r="CM9" s="396"/>
      <c r="CN9" s="396"/>
      <c r="CO9" s="396"/>
      <c r="CP9" s="396"/>
      <c r="CQ9" s="396"/>
      <c r="CR9" s="396"/>
      <c r="CS9" s="397"/>
      <c r="CT9" s="389">
        <v>8.6999999999999993</v>
      </c>
      <c r="CU9" s="390"/>
      <c r="CV9" s="390"/>
      <c r="CW9" s="390"/>
      <c r="CX9" s="390"/>
      <c r="CY9" s="390"/>
      <c r="CZ9" s="390"/>
      <c r="DA9" s="391"/>
      <c r="DB9" s="389">
        <v>9.1</v>
      </c>
      <c r="DC9" s="390"/>
      <c r="DD9" s="390"/>
      <c r="DE9" s="390"/>
      <c r="DF9" s="390"/>
      <c r="DG9" s="390"/>
      <c r="DH9" s="390"/>
      <c r="DI9" s="391"/>
    </row>
    <row r="10" spans="1:119" ht="18.75" customHeight="1" thickBot="1" x14ac:dyDescent="0.2">
      <c r="A10" s="173"/>
      <c r="B10" s="386"/>
      <c r="C10" s="387"/>
      <c r="D10" s="387"/>
      <c r="E10" s="387"/>
      <c r="F10" s="387"/>
      <c r="G10" s="387"/>
      <c r="H10" s="387"/>
      <c r="I10" s="387"/>
      <c r="J10" s="387"/>
      <c r="K10" s="435"/>
      <c r="L10" s="442" t="s">
        <v>113</v>
      </c>
      <c r="M10" s="422"/>
      <c r="N10" s="422"/>
      <c r="O10" s="422"/>
      <c r="P10" s="422"/>
      <c r="Q10" s="423"/>
      <c r="R10" s="443">
        <v>53380</v>
      </c>
      <c r="S10" s="444"/>
      <c r="T10" s="444"/>
      <c r="U10" s="444"/>
      <c r="V10" s="445"/>
      <c r="W10" s="380"/>
      <c r="X10" s="381"/>
      <c r="Y10" s="381"/>
      <c r="Z10" s="381"/>
      <c r="AA10" s="381"/>
      <c r="AB10" s="381"/>
      <c r="AC10" s="381"/>
      <c r="AD10" s="381"/>
      <c r="AE10" s="381"/>
      <c r="AF10" s="381"/>
      <c r="AG10" s="381"/>
      <c r="AH10" s="381"/>
      <c r="AI10" s="381"/>
      <c r="AJ10" s="381"/>
      <c r="AK10" s="381"/>
      <c r="AL10" s="384"/>
      <c r="AM10" s="421" t="s">
        <v>114</v>
      </c>
      <c r="AN10" s="422"/>
      <c r="AO10" s="422"/>
      <c r="AP10" s="422"/>
      <c r="AQ10" s="422"/>
      <c r="AR10" s="422"/>
      <c r="AS10" s="422"/>
      <c r="AT10" s="423"/>
      <c r="AU10" s="424" t="s">
        <v>90</v>
      </c>
      <c r="AV10" s="425"/>
      <c r="AW10" s="425"/>
      <c r="AX10" s="425"/>
      <c r="AY10" s="426" t="s">
        <v>115</v>
      </c>
      <c r="AZ10" s="427"/>
      <c r="BA10" s="427"/>
      <c r="BB10" s="427"/>
      <c r="BC10" s="427"/>
      <c r="BD10" s="427"/>
      <c r="BE10" s="427"/>
      <c r="BF10" s="427"/>
      <c r="BG10" s="427"/>
      <c r="BH10" s="427"/>
      <c r="BI10" s="427"/>
      <c r="BJ10" s="427"/>
      <c r="BK10" s="427"/>
      <c r="BL10" s="427"/>
      <c r="BM10" s="428"/>
      <c r="BN10" s="392">
        <v>626</v>
      </c>
      <c r="BO10" s="393"/>
      <c r="BP10" s="393"/>
      <c r="BQ10" s="393"/>
      <c r="BR10" s="393"/>
      <c r="BS10" s="393"/>
      <c r="BT10" s="393"/>
      <c r="BU10" s="394"/>
      <c r="BV10" s="392">
        <v>484</v>
      </c>
      <c r="BW10" s="393"/>
      <c r="BX10" s="393"/>
      <c r="BY10" s="393"/>
      <c r="BZ10" s="393"/>
      <c r="CA10" s="393"/>
      <c r="CB10" s="393"/>
      <c r="CC10" s="394"/>
      <c r="CD10" s="176" t="s">
        <v>116</v>
      </c>
      <c r="CE10" s="177"/>
      <c r="CF10" s="177"/>
      <c r="CG10" s="177"/>
      <c r="CH10" s="177"/>
      <c r="CI10" s="177"/>
      <c r="CJ10" s="177"/>
      <c r="CK10" s="177"/>
      <c r="CL10" s="177"/>
      <c r="CM10" s="177"/>
      <c r="CN10" s="177"/>
      <c r="CO10" s="177"/>
      <c r="CP10" s="177"/>
      <c r="CQ10" s="177"/>
      <c r="CR10" s="177"/>
      <c r="CS10" s="178"/>
      <c r="CT10" s="179"/>
      <c r="CU10" s="180"/>
      <c r="CV10" s="180"/>
      <c r="CW10" s="180"/>
      <c r="CX10" s="180"/>
      <c r="CY10" s="180"/>
      <c r="CZ10" s="180"/>
      <c r="DA10" s="181"/>
      <c r="DB10" s="179"/>
      <c r="DC10" s="180"/>
      <c r="DD10" s="180"/>
      <c r="DE10" s="180"/>
      <c r="DF10" s="180"/>
      <c r="DG10" s="180"/>
      <c r="DH10" s="180"/>
      <c r="DI10" s="181"/>
    </row>
    <row r="11" spans="1:119" ht="18.75" customHeight="1" thickBot="1" x14ac:dyDescent="0.2">
      <c r="A11" s="173"/>
      <c r="B11" s="386"/>
      <c r="C11" s="387"/>
      <c r="D11" s="387"/>
      <c r="E11" s="387"/>
      <c r="F11" s="387"/>
      <c r="G11" s="387"/>
      <c r="H11" s="387"/>
      <c r="I11" s="387"/>
      <c r="J11" s="387"/>
      <c r="K11" s="435"/>
      <c r="L11" s="446" t="s">
        <v>117</v>
      </c>
      <c r="M11" s="447"/>
      <c r="N11" s="447"/>
      <c r="O11" s="447"/>
      <c r="P11" s="447"/>
      <c r="Q11" s="448"/>
      <c r="R11" s="449" t="s">
        <v>118</v>
      </c>
      <c r="S11" s="450"/>
      <c r="T11" s="450"/>
      <c r="U11" s="450"/>
      <c r="V11" s="451"/>
      <c r="W11" s="380"/>
      <c r="X11" s="381"/>
      <c r="Y11" s="381"/>
      <c r="Z11" s="381"/>
      <c r="AA11" s="381"/>
      <c r="AB11" s="381"/>
      <c r="AC11" s="381"/>
      <c r="AD11" s="381"/>
      <c r="AE11" s="381"/>
      <c r="AF11" s="381"/>
      <c r="AG11" s="381"/>
      <c r="AH11" s="381"/>
      <c r="AI11" s="381"/>
      <c r="AJ11" s="381"/>
      <c r="AK11" s="381"/>
      <c r="AL11" s="384"/>
      <c r="AM11" s="421" t="s">
        <v>119</v>
      </c>
      <c r="AN11" s="422"/>
      <c r="AO11" s="422"/>
      <c r="AP11" s="422"/>
      <c r="AQ11" s="422"/>
      <c r="AR11" s="422"/>
      <c r="AS11" s="422"/>
      <c r="AT11" s="423"/>
      <c r="AU11" s="424" t="s">
        <v>90</v>
      </c>
      <c r="AV11" s="425"/>
      <c r="AW11" s="425"/>
      <c r="AX11" s="425"/>
      <c r="AY11" s="426" t="s">
        <v>120</v>
      </c>
      <c r="AZ11" s="427"/>
      <c r="BA11" s="427"/>
      <c r="BB11" s="427"/>
      <c r="BC11" s="427"/>
      <c r="BD11" s="427"/>
      <c r="BE11" s="427"/>
      <c r="BF11" s="427"/>
      <c r="BG11" s="427"/>
      <c r="BH11" s="427"/>
      <c r="BI11" s="427"/>
      <c r="BJ11" s="427"/>
      <c r="BK11" s="427"/>
      <c r="BL11" s="427"/>
      <c r="BM11" s="428"/>
      <c r="BN11" s="392">
        <v>0</v>
      </c>
      <c r="BO11" s="393"/>
      <c r="BP11" s="393"/>
      <c r="BQ11" s="393"/>
      <c r="BR11" s="393"/>
      <c r="BS11" s="393"/>
      <c r="BT11" s="393"/>
      <c r="BU11" s="394"/>
      <c r="BV11" s="392">
        <v>0</v>
      </c>
      <c r="BW11" s="393"/>
      <c r="BX11" s="393"/>
      <c r="BY11" s="393"/>
      <c r="BZ11" s="393"/>
      <c r="CA11" s="393"/>
      <c r="CB11" s="393"/>
      <c r="CC11" s="394"/>
      <c r="CD11" s="395" t="s">
        <v>121</v>
      </c>
      <c r="CE11" s="396"/>
      <c r="CF11" s="396"/>
      <c r="CG11" s="396"/>
      <c r="CH11" s="396"/>
      <c r="CI11" s="396"/>
      <c r="CJ11" s="396"/>
      <c r="CK11" s="396"/>
      <c r="CL11" s="396"/>
      <c r="CM11" s="396"/>
      <c r="CN11" s="396"/>
      <c r="CO11" s="396"/>
      <c r="CP11" s="396"/>
      <c r="CQ11" s="396"/>
      <c r="CR11" s="396"/>
      <c r="CS11" s="397"/>
      <c r="CT11" s="432" t="s">
        <v>122</v>
      </c>
      <c r="CU11" s="433"/>
      <c r="CV11" s="433"/>
      <c r="CW11" s="433"/>
      <c r="CX11" s="433"/>
      <c r="CY11" s="433"/>
      <c r="CZ11" s="433"/>
      <c r="DA11" s="434"/>
      <c r="DB11" s="432" t="s">
        <v>122</v>
      </c>
      <c r="DC11" s="433"/>
      <c r="DD11" s="433"/>
      <c r="DE11" s="433"/>
      <c r="DF11" s="433"/>
      <c r="DG11" s="433"/>
      <c r="DH11" s="433"/>
      <c r="DI11" s="434"/>
    </row>
    <row r="12" spans="1:119" ht="18.75" customHeight="1" x14ac:dyDescent="0.15">
      <c r="A12" s="173"/>
      <c r="B12" s="452" t="s">
        <v>123</v>
      </c>
      <c r="C12" s="453"/>
      <c r="D12" s="453"/>
      <c r="E12" s="453"/>
      <c r="F12" s="453"/>
      <c r="G12" s="453"/>
      <c r="H12" s="453"/>
      <c r="I12" s="453"/>
      <c r="J12" s="453"/>
      <c r="K12" s="454"/>
      <c r="L12" s="461" t="s">
        <v>124</v>
      </c>
      <c r="M12" s="462"/>
      <c r="N12" s="462"/>
      <c r="O12" s="462"/>
      <c r="P12" s="462"/>
      <c r="Q12" s="463"/>
      <c r="R12" s="464">
        <v>56571</v>
      </c>
      <c r="S12" s="465"/>
      <c r="T12" s="465"/>
      <c r="U12" s="465"/>
      <c r="V12" s="466"/>
      <c r="W12" s="467" t="s">
        <v>1</v>
      </c>
      <c r="X12" s="425"/>
      <c r="Y12" s="425"/>
      <c r="Z12" s="425"/>
      <c r="AA12" s="425"/>
      <c r="AB12" s="468"/>
      <c r="AC12" s="469" t="s">
        <v>125</v>
      </c>
      <c r="AD12" s="470"/>
      <c r="AE12" s="470"/>
      <c r="AF12" s="470"/>
      <c r="AG12" s="471"/>
      <c r="AH12" s="469" t="s">
        <v>126</v>
      </c>
      <c r="AI12" s="470"/>
      <c r="AJ12" s="470"/>
      <c r="AK12" s="470"/>
      <c r="AL12" s="472"/>
      <c r="AM12" s="421" t="s">
        <v>127</v>
      </c>
      <c r="AN12" s="422"/>
      <c r="AO12" s="422"/>
      <c r="AP12" s="422"/>
      <c r="AQ12" s="422"/>
      <c r="AR12" s="422"/>
      <c r="AS12" s="422"/>
      <c r="AT12" s="423"/>
      <c r="AU12" s="424" t="s">
        <v>90</v>
      </c>
      <c r="AV12" s="425"/>
      <c r="AW12" s="425"/>
      <c r="AX12" s="425"/>
      <c r="AY12" s="426" t="s">
        <v>128</v>
      </c>
      <c r="AZ12" s="427"/>
      <c r="BA12" s="427"/>
      <c r="BB12" s="427"/>
      <c r="BC12" s="427"/>
      <c r="BD12" s="427"/>
      <c r="BE12" s="427"/>
      <c r="BF12" s="427"/>
      <c r="BG12" s="427"/>
      <c r="BH12" s="427"/>
      <c r="BI12" s="427"/>
      <c r="BJ12" s="427"/>
      <c r="BK12" s="427"/>
      <c r="BL12" s="427"/>
      <c r="BM12" s="428"/>
      <c r="BN12" s="392">
        <v>0</v>
      </c>
      <c r="BO12" s="393"/>
      <c r="BP12" s="393"/>
      <c r="BQ12" s="393"/>
      <c r="BR12" s="393"/>
      <c r="BS12" s="393"/>
      <c r="BT12" s="393"/>
      <c r="BU12" s="394"/>
      <c r="BV12" s="392">
        <v>0</v>
      </c>
      <c r="BW12" s="393"/>
      <c r="BX12" s="393"/>
      <c r="BY12" s="393"/>
      <c r="BZ12" s="393"/>
      <c r="CA12" s="393"/>
      <c r="CB12" s="393"/>
      <c r="CC12" s="394"/>
      <c r="CD12" s="395" t="s">
        <v>129</v>
      </c>
      <c r="CE12" s="396"/>
      <c r="CF12" s="396"/>
      <c r="CG12" s="396"/>
      <c r="CH12" s="396"/>
      <c r="CI12" s="396"/>
      <c r="CJ12" s="396"/>
      <c r="CK12" s="396"/>
      <c r="CL12" s="396"/>
      <c r="CM12" s="396"/>
      <c r="CN12" s="396"/>
      <c r="CO12" s="396"/>
      <c r="CP12" s="396"/>
      <c r="CQ12" s="396"/>
      <c r="CR12" s="396"/>
      <c r="CS12" s="397"/>
      <c r="CT12" s="432" t="s">
        <v>122</v>
      </c>
      <c r="CU12" s="433"/>
      <c r="CV12" s="433"/>
      <c r="CW12" s="433"/>
      <c r="CX12" s="433"/>
      <c r="CY12" s="433"/>
      <c r="CZ12" s="433"/>
      <c r="DA12" s="434"/>
      <c r="DB12" s="432" t="s">
        <v>122</v>
      </c>
      <c r="DC12" s="433"/>
      <c r="DD12" s="433"/>
      <c r="DE12" s="433"/>
      <c r="DF12" s="433"/>
      <c r="DG12" s="433"/>
      <c r="DH12" s="433"/>
      <c r="DI12" s="434"/>
    </row>
    <row r="13" spans="1:119" ht="18.75" customHeight="1" x14ac:dyDescent="0.15">
      <c r="A13" s="173"/>
      <c r="B13" s="455"/>
      <c r="C13" s="456"/>
      <c r="D13" s="456"/>
      <c r="E13" s="456"/>
      <c r="F13" s="456"/>
      <c r="G13" s="456"/>
      <c r="H13" s="456"/>
      <c r="I13" s="456"/>
      <c r="J13" s="456"/>
      <c r="K13" s="457"/>
      <c r="L13" s="182"/>
      <c r="M13" s="483" t="s">
        <v>130</v>
      </c>
      <c r="N13" s="484"/>
      <c r="O13" s="484"/>
      <c r="P13" s="484"/>
      <c r="Q13" s="485"/>
      <c r="R13" s="476">
        <v>55963</v>
      </c>
      <c r="S13" s="477"/>
      <c r="T13" s="477"/>
      <c r="U13" s="477"/>
      <c r="V13" s="478"/>
      <c r="W13" s="408" t="s">
        <v>131</v>
      </c>
      <c r="X13" s="409"/>
      <c r="Y13" s="409"/>
      <c r="Z13" s="409"/>
      <c r="AA13" s="409"/>
      <c r="AB13" s="399"/>
      <c r="AC13" s="443">
        <v>248</v>
      </c>
      <c r="AD13" s="444"/>
      <c r="AE13" s="444"/>
      <c r="AF13" s="444"/>
      <c r="AG13" s="486"/>
      <c r="AH13" s="443">
        <v>251</v>
      </c>
      <c r="AI13" s="444"/>
      <c r="AJ13" s="444"/>
      <c r="AK13" s="444"/>
      <c r="AL13" s="445"/>
      <c r="AM13" s="421" t="s">
        <v>132</v>
      </c>
      <c r="AN13" s="422"/>
      <c r="AO13" s="422"/>
      <c r="AP13" s="422"/>
      <c r="AQ13" s="422"/>
      <c r="AR13" s="422"/>
      <c r="AS13" s="422"/>
      <c r="AT13" s="423"/>
      <c r="AU13" s="424" t="s">
        <v>104</v>
      </c>
      <c r="AV13" s="425"/>
      <c r="AW13" s="425"/>
      <c r="AX13" s="425"/>
      <c r="AY13" s="426" t="s">
        <v>133</v>
      </c>
      <c r="AZ13" s="427"/>
      <c r="BA13" s="427"/>
      <c r="BB13" s="427"/>
      <c r="BC13" s="427"/>
      <c r="BD13" s="427"/>
      <c r="BE13" s="427"/>
      <c r="BF13" s="427"/>
      <c r="BG13" s="427"/>
      <c r="BH13" s="427"/>
      <c r="BI13" s="427"/>
      <c r="BJ13" s="427"/>
      <c r="BK13" s="427"/>
      <c r="BL13" s="427"/>
      <c r="BM13" s="428"/>
      <c r="BN13" s="392">
        <v>-55873</v>
      </c>
      <c r="BO13" s="393"/>
      <c r="BP13" s="393"/>
      <c r="BQ13" s="393"/>
      <c r="BR13" s="393"/>
      <c r="BS13" s="393"/>
      <c r="BT13" s="393"/>
      <c r="BU13" s="394"/>
      <c r="BV13" s="392">
        <v>98282</v>
      </c>
      <c r="BW13" s="393"/>
      <c r="BX13" s="393"/>
      <c r="BY13" s="393"/>
      <c r="BZ13" s="393"/>
      <c r="CA13" s="393"/>
      <c r="CB13" s="393"/>
      <c r="CC13" s="394"/>
      <c r="CD13" s="395" t="s">
        <v>134</v>
      </c>
      <c r="CE13" s="396"/>
      <c r="CF13" s="396"/>
      <c r="CG13" s="396"/>
      <c r="CH13" s="396"/>
      <c r="CI13" s="396"/>
      <c r="CJ13" s="396"/>
      <c r="CK13" s="396"/>
      <c r="CL13" s="396"/>
      <c r="CM13" s="396"/>
      <c r="CN13" s="396"/>
      <c r="CO13" s="396"/>
      <c r="CP13" s="396"/>
      <c r="CQ13" s="396"/>
      <c r="CR13" s="396"/>
      <c r="CS13" s="397"/>
      <c r="CT13" s="389">
        <v>2.1</v>
      </c>
      <c r="CU13" s="390"/>
      <c r="CV13" s="390"/>
      <c r="CW13" s="390"/>
      <c r="CX13" s="390"/>
      <c r="CY13" s="390"/>
      <c r="CZ13" s="390"/>
      <c r="DA13" s="391"/>
      <c r="DB13" s="389">
        <v>2.2000000000000002</v>
      </c>
      <c r="DC13" s="390"/>
      <c r="DD13" s="390"/>
      <c r="DE13" s="390"/>
      <c r="DF13" s="390"/>
      <c r="DG13" s="390"/>
      <c r="DH13" s="390"/>
      <c r="DI13" s="391"/>
    </row>
    <row r="14" spans="1:119" ht="18.75" customHeight="1" thickBot="1" x14ac:dyDescent="0.2">
      <c r="A14" s="173"/>
      <c r="B14" s="455"/>
      <c r="C14" s="456"/>
      <c r="D14" s="456"/>
      <c r="E14" s="456"/>
      <c r="F14" s="456"/>
      <c r="G14" s="456"/>
      <c r="H14" s="456"/>
      <c r="I14" s="456"/>
      <c r="J14" s="456"/>
      <c r="K14" s="457"/>
      <c r="L14" s="473" t="s">
        <v>135</v>
      </c>
      <c r="M14" s="474"/>
      <c r="N14" s="474"/>
      <c r="O14" s="474"/>
      <c r="P14" s="474"/>
      <c r="Q14" s="475"/>
      <c r="R14" s="476">
        <v>56794</v>
      </c>
      <c r="S14" s="477"/>
      <c r="T14" s="477"/>
      <c r="U14" s="477"/>
      <c r="V14" s="478"/>
      <c r="W14" s="382"/>
      <c r="X14" s="383"/>
      <c r="Y14" s="383"/>
      <c r="Z14" s="383"/>
      <c r="AA14" s="383"/>
      <c r="AB14" s="372"/>
      <c r="AC14" s="479">
        <v>1</v>
      </c>
      <c r="AD14" s="480"/>
      <c r="AE14" s="480"/>
      <c r="AF14" s="480"/>
      <c r="AG14" s="481"/>
      <c r="AH14" s="479">
        <v>1.1000000000000001</v>
      </c>
      <c r="AI14" s="480"/>
      <c r="AJ14" s="480"/>
      <c r="AK14" s="480"/>
      <c r="AL14" s="482"/>
      <c r="AM14" s="421"/>
      <c r="AN14" s="422"/>
      <c r="AO14" s="422"/>
      <c r="AP14" s="422"/>
      <c r="AQ14" s="422"/>
      <c r="AR14" s="422"/>
      <c r="AS14" s="422"/>
      <c r="AT14" s="423"/>
      <c r="AU14" s="424"/>
      <c r="AV14" s="425"/>
      <c r="AW14" s="425"/>
      <c r="AX14" s="425"/>
      <c r="AY14" s="426"/>
      <c r="AZ14" s="427"/>
      <c r="BA14" s="427"/>
      <c r="BB14" s="427"/>
      <c r="BC14" s="427"/>
      <c r="BD14" s="427"/>
      <c r="BE14" s="427"/>
      <c r="BF14" s="427"/>
      <c r="BG14" s="427"/>
      <c r="BH14" s="427"/>
      <c r="BI14" s="427"/>
      <c r="BJ14" s="427"/>
      <c r="BK14" s="427"/>
      <c r="BL14" s="427"/>
      <c r="BM14" s="428"/>
      <c r="BN14" s="392"/>
      <c r="BO14" s="393"/>
      <c r="BP14" s="393"/>
      <c r="BQ14" s="393"/>
      <c r="BR14" s="393"/>
      <c r="BS14" s="393"/>
      <c r="BT14" s="393"/>
      <c r="BU14" s="394"/>
      <c r="BV14" s="392"/>
      <c r="BW14" s="393"/>
      <c r="BX14" s="393"/>
      <c r="BY14" s="393"/>
      <c r="BZ14" s="393"/>
      <c r="CA14" s="393"/>
      <c r="CB14" s="393"/>
      <c r="CC14" s="394"/>
      <c r="CD14" s="487" t="s">
        <v>136</v>
      </c>
      <c r="CE14" s="488"/>
      <c r="CF14" s="488"/>
      <c r="CG14" s="488"/>
      <c r="CH14" s="488"/>
      <c r="CI14" s="488"/>
      <c r="CJ14" s="488"/>
      <c r="CK14" s="488"/>
      <c r="CL14" s="488"/>
      <c r="CM14" s="488"/>
      <c r="CN14" s="488"/>
      <c r="CO14" s="488"/>
      <c r="CP14" s="488"/>
      <c r="CQ14" s="488"/>
      <c r="CR14" s="488"/>
      <c r="CS14" s="489"/>
      <c r="CT14" s="490" t="s">
        <v>122</v>
      </c>
      <c r="CU14" s="491"/>
      <c r="CV14" s="491"/>
      <c r="CW14" s="491"/>
      <c r="CX14" s="491"/>
      <c r="CY14" s="491"/>
      <c r="CZ14" s="491"/>
      <c r="DA14" s="492"/>
      <c r="DB14" s="490" t="s">
        <v>122</v>
      </c>
      <c r="DC14" s="491"/>
      <c r="DD14" s="491"/>
      <c r="DE14" s="491"/>
      <c r="DF14" s="491"/>
      <c r="DG14" s="491"/>
      <c r="DH14" s="491"/>
      <c r="DI14" s="492"/>
    </row>
    <row r="15" spans="1:119" ht="18.75" customHeight="1" x14ac:dyDescent="0.15">
      <c r="A15" s="173"/>
      <c r="B15" s="455"/>
      <c r="C15" s="456"/>
      <c r="D15" s="456"/>
      <c r="E15" s="456"/>
      <c r="F15" s="456"/>
      <c r="G15" s="456"/>
      <c r="H15" s="456"/>
      <c r="I15" s="456"/>
      <c r="J15" s="456"/>
      <c r="K15" s="457"/>
      <c r="L15" s="182"/>
      <c r="M15" s="483" t="s">
        <v>130</v>
      </c>
      <c r="N15" s="484"/>
      <c r="O15" s="484"/>
      <c r="P15" s="484"/>
      <c r="Q15" s="485"/>
      <c r="R15" s="476">
        <v>56224</v>
      </c>
      <c r="S15" s="477"/>
      <c r="T15" s="477"/>
      <c r="U15" s="477"/>
      <c r="V15" s="478"/>
      <c r="W15" s="408" t="s">
        <v>137</v>
      </c>
      <c r="X15" s="409"/>
      <c r="Y15" s="409"/>
      <c r="Z15" s="409"/>
      <c r="AA15" s="409"/>
      <c r="AB15" s="399"/>
      <c r="AC15" s="443">
        <v>6191</v>
      </c>
      <c r="AD15" s="444"/>
      <c r="AE15" s="444"/>
      <c r="AF15" s="444"/>
      <c r="AG15" s="486"/>
      <c r="AH15" s="443">
        <v>6170</v>
      </c>
      <c r="AI15" s="444"/>
      <c r="AJ15" s="444"/>
      <c r="AK15" s="444"/>
      <c r="AL15" s="445"/>
      <c r="AM15" s="421"/>
      <c r="AN15" s="422"/>
      <c r="AO15" s="422"/>
      <c r="AP15" s="422"/>
      <c r="AQ15" s="422"/>
      <c r="AR15" s="422"/>
      <c r="AS15" s="422"/>
      <c r="AT15" s="423"/>
      <c r="AU15" s="424"/>
      <c r="AV15" s="425"/>
      <c r="AW15" s="425"/>
      <c r="AX15" s="425"/>
      <c r="AY15" s="352" t="s">
        <v>138</v>
      </c>
      <c r="AZ15" s="353"/>
      <c r="BA15" s="353"/>
      <c r="BB15" s="353"/>
      <c r="BC15" s="353"/>
      <c r="BD15" s="353"/>
      <c r="BE15" s="353"/>
      <c r="BF15" s="353"/>
      <c r="BG15" s="353"/>
      <c r="BH15" s="353"/>
      <c r="BI15" s="353"/>
      <c r="BJ15" s="353"/>
      <c r="BK15" s="353"/>
      <c r="BL15" s="353"/>
      <c r="BM15" s="354"/>
      <c r="BN15" s="355">
        <v>7494357</v>
      </c>
      <c r="BO15" s="356"/>
      <c r="BP15" s="356"/>
      <c r="BQ15" s="356"/>
      <c r="BR15" s="356"/>
      <c r="BS15" s="356"/>
      <c r="BT15" s="356"/>
      <c r="BU15" s="357"/>
      <c r="BV15" s="355">
        <v>7297026</v>
      </c>
      <c r="BW15" s="356"/>
      <c r="BX15" s="356"/>
      <c r="BY15" s="356"/>
      <c r="BZ15" s="356"/>
      <c r="CA15" s="356"/>
      <c r="CB15" s="356"/>
      <c r="CC15" s="357"/>
      <c r="CD15" s="493" t="s">
        <v>139</v>
      </c>
      <c r="CE15" s="494"/>
      <c r="CF15" s="494"/>
      <c r="CG15" s="494"/>
      <c r="CH15" s="494"/>
      <c r="CI15" s="494"/>
      <c r="CJ15" s="494"/>
      <c r="CK15" s="494"/>
      <c r="CL15" s="494"/>
      <c r="CM15" s="494"/>
      <c r="CN15" s="494"/>
      <c r="CO15" s="494"/>
      <c r="CP15" s="494"/>
      <c r="CQ15" s="494"/>
      <c r="CR15" s="494"/>
      <c r="CS15" s="495"/>
      <c r="CT15" s="183"/>
      <c r="CU15" s="184"/>
      <c r="CV15" s="184"/>
      <c r="CW15" s="184"/>
      <c r="CX15" s="184"/>
      <c r="CY15" s="184"/>
      <c r="CZ15" s="184"/>
      <c r="DA15" s="185"/>
      <c r="DB15" s="183"/>
      <c r="DC15" s="184"/>
      <c r="DD15" s="184"/>
      <c r="DE15" s="184"/>
      <c r="DF15" s="184"/>
      <c r="DG15" s="184"/>
      <c r="DH15" s="184"/>
      <c r="DI15" s="185"/>
    </row>
    <row r="16" spans="1:119" ht="18.75" customHeight="1" x14ac:dyDescent="0.15">
      <c r="A16" s="173"/>
      <c r="B16" s="455"/>
      <c r="C16" s="456"/>
      <c r="D16" s="456"/>
      <c r="E16" s="456"/>
      <c r="F16" s="456"/>
      <c r="G16" s="456"/>
      <c r="H16" s="456"/>
      <c r="I16" s="456"/>
      <c r="J16" s="456"/>
      <c r="K16" s="457"/>
      <c r="L16" s="473" t="s">
        <v>140</v>
      </c>
      <c r="M16" s="496"/>
      <c r="N16" s="496"/>
      <c r="O16" s="496"/>
      <c r="P16" s="496"/>
      <c r="Q16" s="497"/>
      <c r="R16" s="498" t="s">
        <v>141</v>
      </c>
      <c r="S16" s="499"/>
      <c r="T16" s="499"/>
      <c r="U16" s="499"/>
      <c r="V16" s="500"/>
      <c r="W16" s="382"/>
      <c r="X16" s="383"/>
      <c r="Y16" s="383"/>
      <c r="Z16" s="383"/>
      <c r="AA16" s="383"/>
      <c r="AB16" s="372"/>
      <c r="AC16" s="479">
        <v>25.1</v>
      </c>
      <c r="AD16" s="480"/>
      <c r="AE16" s="480"/>
      <c r="AF16" s="480"/>
      <c r="AG16" s="481"/>
      <c r="AH16" s="479">
        <v>25.9</v>
      </c>
      <c r="AI16" s="480"/>
      <c r="AJ16" s="480"/>
      <c r="AK16" s="480"/>
      <c r="AL16" s="482"/>
      <c r="AM16" s="421"/>
      <c r="AN16" s="422"/>
      <c r="AO16" s="422"/>
      <c r="AP16" s="422"/>
      <c r="AQ16" s="422"/>
      <c r="AR16" s="422"/>
      <c r="AS16" s="422"/>
      <c r="AT16" s="423"/>
      <c r="AU16" s="424"/>
      <c r="AV16" s="425"/>
      <c r="AW16" s="425"/>
      <c r="AX16" s="425"/>
      <c r="AY16" s="426" t="s">
        <v>142</v>
      </c>
      <c r="AZ16" s="427"/>
      <c r="BA16" s="427"/>
      <c r="BB16" s="427"/>
      <c r="BC16" s="427"/>
      <c r="BD16" s="427"/>
      <c r="BE16" s="427"/>
      <c r="BF16" s="427"/>
      <c r="BG16" s="427"/>
      <c r="BH16" s="427"/>
      <c r="BI16" s="427"/>
      <c r="BJ16" s="427"/>
      <c r="BK16" s="427"/>
      <c r="BL16" s="427"/>
      <c r="BM16" s="428"/>
      <c r="BN16" s="392">
        <v>10826234</v>
      </c>
      <c r="BO16" s="393"/>
      <c r="BP16" s="393"/>
      <c r="BQ16" s="393"/>
      <c r="BR16" s="393"/>
      <c r="BS16" s="393"/>
      <c r="BT16" s="393"/>
      <c r="BU16" s="394"/>
      <c r="BV16" s="392">
        <v>10560997</v>
      </c>
      <c r="BW16" s="393"/>
      <c r="BX16" s="393"/>
      <c r="BY16" s="393"/>
      <c r="BZ16" s="393"/>
      <c r="CA16" s="393"/>
      <c r="CB16" s="393"/>
      <c r="CC16" s="394"/>
      <c r="CD16" s="186"/>
      <c r="CE16" s="506"/>
      <c r="CF16" s="506"/>
      <c r="CG16" s="506"/>
      <c r="CH16" s="506"/>
      <c r="CI16" s="506"/>
      <c r="CJ16" s="506"/>
      <c r="CK16" s="506"/>
      <c r="CL16" s="506"/>
      <c r="CM16" s="506"/>
      <c r="CN16" s="506"/>
      <c r="CO16" s="506"/>
      <c r="CP16" s="506"/>
      <c r="CQ16" s="506"/>
      <c r="CR16" s="506"/>
      <c r="CS16" s="507"/>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73"/>
      <c r="B17" s="458"/>
      <c r="C17" s="459"/>
      <c r="D17" s="459"/>
      <c r="E17" s="459"/>
      <c r="F17" s="459"/>
      <c r="G17" s="459"/>
      <c r="H17" s="459"/>
      <c r="I17" s="459"/>
      <c r="J17" s="459"/>
      <c r="K17" s="460"/>
      <c r="L17" s="187"/>
      <c r="M17" s="503" t="s">
        <v>143</v>
      </c>
      <c r="N17" s="504"/>
      <c r="O17" s="504"/>
      <c r="P17" s="504"/>
      <c r="Q17" s="505"/>
      <c r="R17" s="498" t="s">
        <v>144</v>
      </c>
      <c r="S17" s="499"/>
      <c r="T17" s="499"/>
      <c r="U17" s="499"/>
      <c r="V17" s="500"/>
      <c r="W17" s="408" t="s">
        <v>145</v>
      </c>
      <c r="X17" s="409"/>
      <c r="Y17" s="409"/>
      <c r="Z17" s="409"/>
      <c r="AA17" s="409"/>
      <c r="AB17" s="399"/>
      <c r="AC17" s="443">
        <v>18261</v>
      </c>
      <c r="AD17" s="444"/>
      <c r="AE17" s="444"/>
      <c r="AF17" s="444"/>
      <c r="AG17" s="486"/>
      <c r="AH17" s="443">
        <v>17399</v>
      </c>
      <c r="AI17" s="444"/>
      <c r="AJ17" s="444"/>
      <c r="AK17" s="444"/>
      <c r="AL17" s="445"/>
      <c r="AM17" s="421"/>
      <c r="AN17" s="422"/>
      <c r="AO17" s="422"/>
      <c r="AP17" s="422"/>
      <c r="AQ17" s="422"/>
      <c r="AR17" s="422"/>
      <c r="AS17" s="422"/>
      <c r="AT17" s="423"/>
      <c r="AU17" s="424"/>
      <c r="AV17" s="425"/>
      <c r="AW17" s="425"/>
      <c r="AX17" s="425"/>
      <c r="AY17" s="426" t="s">
        <v>146</v>
      </c>
      <c r="AZ17" s="427"/>
      <c r="BA17" s="427"/>
      <c r="BB17" s="427"/>
      <c r="BC17" s="427"/>
      <c r="BD17" s="427"/>
      <c r="BE17" s="427"/>
      <c r="BF17" s="427"/>
      <c r="BG17" s="427"/>
      <c r="BH17" s="427"/>
      <c r="BI17" s="427"/>
      <c r="BJ17" s="427"/>
      <c r="BK17" s="427"/>
      <c r="BL17" s="427"/>
      <c r="BM17" s="428"/>
      <c r="BN17" s="392">
        <v>9565585</v>
      </c>
      <c r="BO17" s="393"/>
      <c r="BP17" s="393"/>
      <c r="BQ17" s="393"/>
      <c r="BR17" s="393"/>
      <c r="BS17" s="393"/>
      <c r="BT17" s="393"/>
      <c r="BU17" s="394"/>
      <c r="BV17" s="392">
        <v>9320657</v>
      </c>
      <c r="BW17" s="393"/>
      <c r="BX17" s="393"/>
      <c r="BY17" s="393"/>
      <c r="BZ17" s="393"/>
      <c r="CA17" s="393"/>
      <c r="CB17" s="393"/>
      <c r="CC17" s="394"/>
      <c r="CD17" s="186"/>
      <c r="CE17" s="506"/>
      <c r="CF17" s="506"/>
      <c r="CG17" s="506"/>
      <c r="CH17" s="506"/>
      <c r="CI17" s="506"/>
      <c r="CJ17" s="506"/>
      <c r="CK17" s="506"/>
      <c r="CL17" s="506"/>
      <c r="CM17" s="506"/>
      <c r="CN17" s="506"/>
      <c r="CO17" s="506"/>
      <c r="CP17" s="506"/>
      <c r="CQ17" s="506"/>
      <c r="CR17" s="506"/>
      <c r="CS17" s="507"/>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73"/>
      <c r="B18" s="514" t="s">
        <v>147</v>
      </c>
      <c r="C18" s="435"/>
      <c r="D18" s="435"/>
      <c r="E18" s="515"/>
      <c r="F18" s="515"/>
      <c r="G18" s="515"/>
      <c r="H18" s="515"/>
      <c r="I18" s="515"/>
      <c r="J18" s="515"/>
      <c r="K18" s="515"/>
      <c r="L18" s="516">
        <v>7.72</v>
      </c>
      <c r="M18" s="516"/>
      <c r="N18" s="516"/>
      <c r="O18" s="516"/>
      <c r="P18" s="516"/>
      <c r="Q18" s="516"/>
      <c r="R18" s="517"/>
      <c r="S18" s="517"/>
      <c r="T18" s="517"/>
      <c r="U18" s="517"/>
      <c r="V18" s="518"/>
      <c r="W18" s="410"/>
      <c r="X18" s="411"/>
      <c r="Y18" s="411"/>
      <c r="Z18" s="411"/>
      <c r="AA18" s="411"/>
      <c r="AB18" s="402"/>
      <c r="AC18" s="519">
        <v>73.900000000000006</v>
      </c>
      <c r="AD18" s="520"/>
      <c r="AE18" s="520"/>
      <c r="AF18" s="520"/>
      <c r="AG18" s="521"/>
      <c r="AH18" s="519">
        <v>73</v>
      </c>
      <c r="AI18" s="520"/>
      <c r="AJ18" s="520"/>
      <c r="AK18" s="520"/>
      <c r="AL18" s="522"/>
      <c r="AM18" s="421"/>
      <c r="AN18" s="422"/>
      <c r="AO18" s="422"/>
      <c r="AP18" s="422"/>
      <c r="AQ18" s="422"/>
      <c r="AR18" s="422"/>
      <c r="AS18" s="422"/>
      <c r="AT18" s="423"/>
      <c r="AU18" s="424"/>
      <c r="AV18" s="425"/>
      <c r="AW18" s="425"/>
      <c r="AX18" s="425"/>
      <c r="AY18" s="426" t="s">
        <v>148</v>
      </c>
      <c r="AZ18" s="427"/>
      <c r="BA18" s="427"/>
      <c r="BB18" s="427"/>
      <c r="BC18" s="427"/>
      <c r="BD18" s="427"/>
      <c r="BE18" s="427"/>
      <c r="BF18" s="427"/>
      <c r="BG18" s="427"/>
      <c r="BH18" s="427"/>
      <c r="BI18" s="427"/>
      <c r="BJ18" s="427"/>
      <c r="BK18" s="427"/>
      <c r="BL18" s="427"/>
      <c r="BM18" s="428"/>
      <c r="BN18" s="392">
        <v>12576825</v>
      </c>
      <c r="BO18" s="393"/>
      <c r="BP18" s="393"/>
      <c r="BQ18" s="393"/>
      <c r="BR18" s="393"/>
      <c r="BS18" s="393"/>
      <c r="BT18" s="393"/>
      <c r="BU18" s="394"/>
      <c r="BV18" s="392">
        <v>12289923</v>
      </c>
      <c r="BW18" s="393"/>
      <c r="BX18" s="393"/>
      <c r="BY18" s="393"/>
      <c r="BZ18" s="393"/>
      <c r="CA18" s="393"/>
      <c r="CB18" s="393"/>
      <c r="CC18" s="394"/>
      <c r="CD18" s="186"/>
      <c r="CE18" s="506"/>
      <c r="CF18" s="506"/>
      <c r="CG18" s="506"/>
      <c r="CH18" s="506"/>
      <c r="CI18" s="506"/>
      <c r="CJ18" s="506"/>
      <c r="CK18" s="506"/>
      <c r="CL18" s="506"/>
      <c r="CM18" s="506"/>
      <c r="CN18" s="506"/>
      <c r="CO18" s="506"/>
      <c r="CP18" s="506"/>
      <c r="CQ18" s="506"/>
      <c r="CR18" s="506"/>
      <c r="CS18" s="507"/>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73"/>
      <c r="B19" s="514" t="s">
        <v>149</v>
      </c>
      <c r="C19" s="435"/>
      <c r="D19" s="435"/>
      <c r="E19" s="515"/>
      <c r="F19" s="515"/>
      <c r="G19" s="515"/>
      <c r="H19" s="515"/>
      <c r="I19" s="515"/>
      <c r="J19" s="515"/>
      <c r="K19" s="515"/>
      <c r="L19" s="523">
        <v>7365</v>
      </c>
      <c r="M19" s="523"/>
      <c r="N19" s="523"/>
      <c r="O19" s="523"/>
      <c r="P19" s="523"/>
      <c r="Q19" s="523"/>
      <c r="R19" s="524"/>
      <c r="S19" s="524"/>
      <c r="T19" s="524"/>
      <c r="U19" s="524"/>
      <c r="V19" s="525"/>
      <c r="W19" s="349"/>
      <c r="X19" s="350"/>
      <c r="Y19" s="350"/>
      <c r="Z19" s="350"/>
      <c r="AA19" s="350"/>
      <c r="AB19" s="350"/>
      <c r="AC19" s="501"/>
      <c r="AD19" s="501"/>
      <c r="AE19" s="501"/>
      <c r="AF19" s="501"/>
      <c r="AG19" s="501"/>
      <c r="AH19" s="501"/>
      <c r="AI19" s="501"/>
      <c r="AJ19" s="501"/>
      <c r="AK19" s="501"/>
      <c r="AL19" s="502"/>
      <c r="AM19" s="421"/>
      <c r="AN19" s="422"/>
      <c r="AO19" s="422"/>
      <c r="AP19" s="422"/>
      <c r="AQ19" s="422"/>
      <c r="AR19" s="422"/>
      <c r="AS19" s="422"/>
      <c r="AT19" s="423"/>
      <c r="AU19" s="424"/>
      <c r="AV19" s="425"/>
      <c r="AW19" s="425"/>
      <c r="AX19" s="425"/>
      <c r="AY19" s="426" t="s">
        <v>150</v>
      </c>
      <c r="AZ19" s="427"/>
      <c r="BA19" s="427"/>
      <c r="BB19" s="427"/>
      <c r="BC19" s="427"/>
      <c r="BD19" s="427"/>
      <c r="BE19" s="427"/>
      <c r="BF19" s="427"/>
      <c r="BG19" s="427"/>
      <c r="BH19" s="427"/>
      <c r="BI19" s="427"/>
      <c r="BJ19" s="427"/>
      <c r="BK19" s="427"/>
      <c r="BL19" s="427"/>
      <c r="BM19" s="428"/>
      <c r="BN19" s="392">
        <v>17353429</v>
      </c>
      <c r="BO19" s="393"/>
      <c r="BP19" s="393"/>
      <c r="BQ19" s="393"/>
      <c r="BR19" s="393"/>
      <c r="BS19" s="393"/>
      <c r="BT19" s="393"/>
      <c r="BU19" s="394"/>
      <c r="BV19" s="392">
        <v>16463628</v>
      </c>
      <c r="BW19" s="393"/>
      <c r="BX19" s="393"/>
      <c r="BY19" s="393"/>
      <c r="BZ19" s="393"/>
      <c r="CA19" s="393"/>
      <c r="CB19" s="393"/>
      <c r="CC19" s="394"/>
      <c r="CD19" s="186"/>
      <c r="CE19" s="506"/>
      <c r="CF19" s="506"/>
      <c r="CG19" s="506"/>
      <c r="CH19" s="506"/>
      <c r="CI19" s="506"/>
      <c r="CJ19" s="506"/>
      <c r="CK19" s="506"/>
      <c r="CL19" s="506"/>
      <c r="CM19" s="506"/>
      <c r="CN19" s="506"/>
      <c r="CO19" s="506"/>
      <c r="CP19" s="506"/>
      <c r="CQ19" s="506"/>
      <c r="CR19" s="506"/>
      <c r="CS19" s="507"/>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73"/>
      <c r="B20" s="514" t="s">
        <v>151</v>
      </c>
      <c r="C20" s="435"/>
      <c r="D20" s="435"/>
      <c r="E20" s="515"/>
      <c r="F20" s="515"/>
      <c r="G20" s="515"/>
      <c r="H20" s="515"/>
      <c r="I20" s="515"/>
      <c r="J20" s="515"/>
      <c r="K20" s="515"/>
      <c r="L20" s="523">
        <v>23525</v>
      </c>
      <c r="M20" s="523"/>
      <c r="N20" s="523"/>
      <c r="O20" s="523"/>
      <c r="P20" s="523"/>
      <c r="Q20" s="523"/>
      <c r="R20" s="524"/>
      <c r="S20" s="524"/>
      <c r="T20" s="524"/>
      <c r="U20" s="524"/>
      <c r="V20" s="525"/>
      <c r="W20" s="410"/>
      <c r="X20" s="411"/>
      <c r="Y20" s="411"/>
      <c r="Z20" s="411"/>
      <c r="AA20" s="411"/>
      <c r="AB20" s="411"/>
      <c r="AC20" s="526"/>
      <c r="AD20" s="526"/>
      <c r="AE20" s="526"/>
      <c r="AF20" s="526"/>
      <c r="AG20" s="526"/>
      <c r="AH20" s="526"/>
      <c r="AI20" s="526"/>
      <c r="AJ20" s="526"/>
      <c r="AK20" s="526"/>
      <c r="AL20" s="527"/>
      <c r="AM20" s="528"/>
      <c r="AN20" s="447"/>
      <c r="AO20" s="447"/>
      <c r="AP20" s="447"/>
      <c r="AQ20" s="447"/>
      <c r="AR20" s="447"/>
      <c r="AS20" s="447"/>
      <c r="AT20" s="448"/>
      <c r="AU20" s="529"/>
      <c r="AV20" s="530"/>
      <c r="AW20" s="530"/>
      <c r="AX20" s="531"/>
      <c r="AY20" s="426"/>
      <c r="AZ20" s="427"/>
      <c r="BA20" s="427"/>
      <c r="BB20" s="427"/>
      <c r="BC20" s="427"/>
      <c r="BD20" s="427"/>
      <c r="BE20" s="427"/>
      <c r="BF20" s="427"/>
      <c r="BG20" s="427"/>
      <c r="BH20" s="427"/>
      <c r="BI20" s="427"/>
      <c r="BJ20" s="427"/>
      <c r="BK20" s="427"/>
      <c r="BL20" s="427"/>
      <c r="BM20" s="428"/>
      <c r="BN20" s="392"/>
      <c r="BO20" s="393"/>
      <c r="BP20" s="393"/>
      <c r="BQ20" s="393"/>
      <c r="BR20" s="393"/>
      <c r="BS20" s="393"/>
      <c r="BT20" s="393"/>
      <c r="BU20" s="394"/>
      <c r="BV20" s="392"/>
      <c r="BW20" s="393"/>
      <c r="BX20" s="393"/>
      <c r="BY20" s="393"/>
      <c r="BZ20" s="393"/>
      <c r="CA20" s="393"/>
      <c r="CB20" s="393"/>
      <c r="CC20" s="394"/>
      <c r="CD20" s="186"/>
      <c r="CE20" s="506"/>
      <c r="CF20" s="506"/>
      <c r="CG20" s="506"/>
      <c r="CH20" s="506"/>
      <c r="CI20" s="506"/>
      <c r="CJ20" s="506"/>
      <c r="CK20" s="506"/>
      <c r="CL20" s="506"/>
      <c r="CM20" s="506"/>
      <c r="CN20" s="506"/>
      <c r="CO20" s="506"/>
      <c r="CP20" s="506"/>
      <c r="CQ20" s="506"/>
      <c r="CR20" s="506"/>
      <c r="CS20" s="507"/>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73"/>
      <c r="B21" s="532" t="s">
        <v>152</v>
      </c>
      <c r="C21" s="533"/>
      <c r="D21" s="533"/>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533"/>
      <c r="AK21" s="533"/>
      <c r="AL21" s="533"/>
      <c r="AM21" s="533"/>
      <c r="AN21" s="533"/>
      <c r="AO21" s="533"/>
      <c r="AP21" s="533"/>
      <c r="AQ21" s="533"/>
      <c r="AR21" s="533"/>
      <c r="AS21" s="533"/>
      <c r="AT21" s="533"/>
      <c r="AU21" s="533"/>
      <c r="AV21" s="533"/>
      <c r="AW21" s="533"/>
      <c r="AX21" s="534"/>
      <c r="AY21" s="508"/>
      <c r="AZ21" s="509"/>
      <c r="BA21" s="509"/>
      <c r="BB21" s="509"/>
      <c r="BC21" s="509"/>
      <c r="BD21" s="509"/>
      <c r="BE21" s="509"/>
      <c r="BF21" s="509"/>
      <c r="BG21" s="509"/>
      <c r="BH21" s="509"/>
      <c r="BI21" s="509"/>
      <c r="BJ21" s="509"/>
      <c r="BK21" s="509"/>
      <c r="BL21" s="509"/>
      <c r="BM21" s="510"/>
      <c r="BN21" s="511"/>
      <c r="BO21" s="512"/>
      <c r="BP21" s="512"/>
      <c r="BQ21" s="512"/>
      <c r="BR21" s="512"/>
      <c r="BS21" s="512"/>
      <c r="BT21" s="512"/>
      <c r="BU21" s="513"/>
      <c r="BV21" s="511"/>
      <c r="BW21" s="512"/>
      <c r="BX21" s="512"/>
      <c r="BY21" s="512"/>
      <c r="BZ21" s="512"/>
      <c r="CA21" s="512"/>
      <c r="CB21" s="512"/>
      <c r="CC21" s="513"/>
      <c r="CD21" s="186"/>
      <c r="CE21" s="506"/>
      <c r="CF21" s="506"/>
      <c r="CG21" s="506"/>
      <c r="CH21" s="506"/>
      <c r="CI21" s="506"/>
      <c r="CJ21" s="506"/>
      <c r="CK21" s="506"/>
      <c r="CL21" s="506"/>
      <c r="CM21" s="506"/>
      <c r="CN21" s="506"/>
      <c r="CO21" s="506"/>
      <c r="CP21" s="506"/>
      <c r="CQ21" s="506"/>
      <c r="CR21" s="506"/>
      <c r="CS21" s="507"/>
      <c r="CT21" s="389"/>
      <c r="CU21" s="390"/>
      <c r="CV21" s="390"/>
      <c r="CW21" s="390"/>
      <c r="CX21" s="390"/>
      <c r="CY21" s="390"/>
      <c r="CZ21" s="390"/>
      <c r="DA21" s="391"/>
      <c r="DB21" s="389"/>
      <c r="DC21" s="390"/>
      <c r="DD21" s="390"/>
      <c r="DE21" s="390"/>
      <c r="DF21" s="390"/>
      <c r="DG21" s="390"/>
      <c r="DH21" s="390"/>
      <c r="DI21" s="391"/>
    </row>
    <row r="22" spans="1:113" ht="18.75" customHeight="1" x14ac:dyDescent="0.15">
      <c r="A22" s="173"/>
      <c r="B22" s="562" t="s">
        <v>153</v>
      </c>
      <c r="C22" s="536"/>
      <c r="D22" s="537"/>
      <c r="E22" s="404" t="s">
        <v>1</v>
      </c>
      <c r="F22" s="409"/>
      <c r="G22" s="409"/>
      <c r="H22" s="409"/>
      <c r="I22" s="409"/>
      <c r="J22" s="409"/>
      <c r="K22" s="399"/>
      <c r="L22" s="404" t="s">
        <v>154</v>
      </c>
      <c r="M22" s="409"/>
      <c r="N22" s="409"/>
      <c r="O22" s="409"/>
      <c r="P22" s="399"/>
      <c r="Q22" s="567" t="s">
        <v>155</v>
      </c>
      <c r="R22" s="568"/>
      <c r="S22" s="568"/>
      <c r="T22" s="568"/>
      <c r="U22" s="568"/>
      <c r="V22" s="569"/>
      <c r="W22" s="535" t="s">
        <v>156</v>
      </c>
      <c r="X22" s="536"/>
      <c r="Y22" s="537"/>
      <c r="Z22" s="404" t="s">
        <v>1</v>
      </c>
      <c r="AA22" s="409"/>
      <c r="AB22" s="409"/>
      <c r="AC22" s="409"/>
      <c r="AD22" s="409"/>
      <c r="AE22" s="409"/>
      <c r="AF22" s="409"/>
      <c r="AG22" s="399"/>
      <c r="AH22" s="573" t="s">
        <v>157</v>
      </c>
      <c r="AI22" s="409"/>
      <c r="AJ22" s="409"/>
      <c r="AK22" s="409"/>
      <c r="AL22" s="399"/>
      <c r="AM22" s="573" t="s">
        <v>158</v>
      </c>
      <c r="AN22" s="574"/>
      <c r="AO22" s="574"/>
      <c r="AP22" s="574"/>
      <c r="AQ22" s="574"/>
      <c r="AR22" s="575"/>
      <c r="AS22" s="567" t="s">
        <v>155</v>
      </c>
      <c r="AT22" s="568"/>
      <c r="AU22" s="568"/>
      <c r="AV22" s="568"/>
      <c r="AW22" s="568"/>
      <c r="AX22" s="579"/>
      <c r="AY22" s="352" t="s">
        <v>159</v>
      </c>
      <c r="AZ22" s="353"/>
      <c r="BA22" s="353"/>
      <c r="BB22" s="353"/>
      <c r="BC22" s="353"/>
      <c r="BD22" s="353"/>
      <c r="BE22" s="353"/>
      <c r="BF22" s="353"/>
      <c r="BG22" s="353"/>
      <c r="BH22" s="353"/>
      <c r="BI22" s="353"/>
      <c r="BJ22" s="353"/>
      <c r="BK22" s="353"/>
      <c r="BL22" s="353"/>
      <c r="BM22" s="354"/>
      <c r="BN22" s="355">
        <v>16562793</v>
      </c>
      <c r="BO22" s="356"/>
      <c r="BP22" s="356"/>
      <c r="BQ22" s="356"/>
      <c r="BR22" s="356"/>
      <c r="BS22" s="356"/>
      <c r="BT22" s="356"/>
      <c r="BU22" s="357"/>
      <c r="BV22" s="355">
        <v>17376647</v>
      </c>
      <c r="BW22" s="356"/>
      <c r="BX22" s="356"/>
      <c r="BY22" s="356"/>
      <c r="BZ22" s="356"/>
      <c r="CA22" s="356"/>
      <c r="CB22" s="356"/>
      <c r="CC22" s="357"/>
      <c r="CD22" s="186"/>
      <c r="CE22" s="506"/>
      <c r="CF22" s="506"/>
      <c r="CG22" s="506"/>
      <c r="CH22" s="506"/>
      <c r="CI22" s="506"/>
      <c r="CJ22" s="506"/>
      <c r="CK22" s="506"/>
      <c r="CL22" s="506"/>
      <c r="CM22" s="506"/>
      <c r="CN22" s="506"/>
      <c r="CO22" s="506"/>
      <c r="CP22" s="506"/>
      <c r="CQ22" s="506"/>
      <c r="CR22" s="506"/>
      <c r="CS22" s="507"/>
      <c r="CT22" s="389"/>
      <c r="CU22" s="390"/>
      <c r="CV22" s="390"/>
      <c r="CW22" s="390"/>
      <c r="CX22" s="390"/>
      <c r="CY22" s="390"/>
      <c r="CZ22" s="390"/>
      <c r="DA22" s="391"/>
      <c r="DB22" s="389"/>
      <c r="DC22" s="390"/>
      <c r="DD22" s="390"/>
      <c r="DE22" s="390"/>
      <c r="DF22" s="390"/>
      <c r="DG22" s="390"/>
      <c r="DH22" s="390"/>
      <c r="DI22" s="391"/>
    </row>
    <row r="23" spans="1:113" ht="18.75" customHeight="1" x14ac:dyDescent="0.15">
      <c r="A23" s="173"/>
      <c r="B23" s="563"/>
      <c r="C23" s="539"/>
      <c r="D23" s="540"/>
      <c r="E23" s="378"/>
      <c r="F23" s="383"/>
      <c r="G23" s="383"/>
      <c r="H23" s="383"/>
      <c r="I23" s="383"/>
      <c r="J23" s="383"/>
      <c r="K23" s="372"/>
      <c r="L23" s="378"/>
      <c r="M23" s="383"/>
      <c r="N23" s="383"/>
      <c r="O23" s="383"/>
      <c r="P23" s="372"/>
      <c r="Q23" s="570"/>
      <c r="R23" s="571"/>
      <c r="S23" s="571"/>
      <c r="T23" s="571"/>
      <c r="U23" s="571"/>
      <c r="V23" s="572"/>
      <c r="W23" s="538"/>
      <c r="X23" s="539"/>
      <c r="Y23" s="540"/>
      <c r="Z23" s="378"/>
      <c r="AA23" s="383"/>
      <c r="AB23" s="383"/>
      <c r="AC23" s="383"/>
      <c r="AD23" s="383"/>
      <c r="AE23" s="383"/>
      <c r="AF23" s="383"/>
      <c r="AG23" s="372"/>
      <c r="AH23" s="378"/>
      <c r="AI23" s="383"/>
      <c r="AJ23" s="383"/>
      <c r="AK23" s="383"/>
      <c r="AL23" s="372"/>
      <c r="AM23" s="576"/>
      <c r="AN23" s="577"/>
      <c r="AO23" s="577"/>
      <c r="AP23" s="577"/>
      <c r="AQ23" s="577"/>
      <c r="AR23" s="578"/>
      <c r="AS23" s="570"/>
      <c r="AT23" s="571"/>
      <c r="AU23" s="571"/>
      <c r="AV23" s="571"/>
      <c r="AW23" s="571"/>
      <c r="AX23" s="580"/>
      <c r="AY23" s="426" t="s">
        <v>160</v>
      </c>
      <c r="AZ23" s="427"/>
      <c r="BA23" s="427"/>
      <c r="BB23" s="427"/>
      <c r="BC23" s="427"/>
      <c r="BD23" s="427"/>
      <c r="BE23" s="427"/>
      <c r="BF23" s="427"/>
      <c r="BG23" s="427"/>
      <c r="BH23" s="427"/>
      <c r="BI23" s="427"/>
      <c r="BJ23" s="427"/>
      <c r="BK23" s="427"/>
      <c r="BL23" s="427"/>
      <c r="BM23" s="428"/>
      <c r="BN23" s="392">
        <v>12598104</v>
      </c>
      <c r="BO23" s="393"/>
      <c r="BP23" s="393"/>
      <c r="BQ23" s="393"/>
      <c r="BR23" s="393"/>
      <c r="BS23" s="393"/>
      <c r="BT23" s="393"/>
      <c r="BU23" s="394"/>
      <c r="BV23" s="392">
        <v>13011644</v>
      </c>
      <c r="BW23" s="393"/>
      <c r="BX23" s="393"/>
      <c r="BY23" s="393"/>
      <c r="BZ23" s="393"/>
      <c r="CA23" s="393"/>
      <c r="CB23" s="393"/>
      <c r="CC23" s="394"/>
      <c r="CD23" s="186"/>
      <c r="CE23" s="506"/>
      <c r="CF23" s="506"/>
      <c r="CG23" s="506"/>
      <c r="CH23" s="506"/>
      <c r="CI23" s="506"/>
      <c r="CJ23" s="506"/>
      <c r="CK23" s="506"/>
      <c r="CL23" s="506"/>
      <c r="CM23" s="506"/>
      <c r="CN23" s="506"/>
      <c r="CO23" s="506"/>
      <c r="CP23" s="506"/>
      <c r="CQ23" s="506"/>
      <c r="CR23" s="506"/>
      <c r="CS23" s="507"/>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73"/>
      <c r="B24" s="563"/>
      <c r="C24" s="539"/>
      <c r="D24" s="540"/>
      <c r="E24" s="442" t="s">
        <v>161</v>
      </c>
      <c r="F24" s="422"/>
      <c r="G24" s="422"/>
      <c r="H24" s="422"/>
      <c r="I24" s="422"/>
      <c r="J24" s="422"/>
      <c r="K24" s="423"/>
      <c r="L24" s="443">
        <v>1</v>
      </c>
      <c r="M24" s="444"/>
      <c r="N24" s="444"/>
      <c r="O24" s="444"/>
      <c r="P24" s="486"/>
      <c r="Q24" s="443">
        <v>8740</v>
      </c>
      <c r="R24" s="444"/>
      <c r="S24" s="444"/>
      <c r="T24" s="444"/>
      <c r="U24" s="444"/>
      <c r="V24" s="486"/>
      <c r="W24" s="538"/>
      <c r="X24" s="539"/>
      <c r="Y24" s="540"/>
      <c r="Z24" s="442" t="s">
        <v>162</v>
      </c>
      <c r="AA24" s="422"/>
      <c r="AB24" s="422"/>
      <c r="AC24" s="422"/>
      <c r="AD24" s="422"/>
      <c r="AE24" s="422"/>
      <c r="AF24" s="422"/>
      <c r="AG24" s="423"/>
      <c r="AH24" s="443">
        <v>352</v>
      </c>
      <c r="AI24" s="444"/>
      <c r="AJ24" s="444"/>
      <c r="AK24" s="444"/>
      <c r="AL24" s="486"/>
      <c r="AM24" s="443">
        <v>1115840</v>
      </c>
      <c r="AN24" s="444"/>
      <c r="AO24" s="444"/>
      <c r="AP24" s="444"/>
      <c r="AQ24" s="444"/>
      <c r="AR24" s="486"/>
      <c r="AS24" s="443">
        <v>3170</v>
      </c>
      <c r="AT24" s="444"/>
      <c r="AU24" s="444"/>
      <c r="AV24" s="444"/>
      <c r="AW24" s="444"/>
      <c r="AX24" s="445"/>
      <c r="AY24" s="508" t="s">
        <v>163</v>
      </c>
      <c r="AZ24" s="509"/>
      <c r="BA24" s="509"/>
      <c r="BB24" s="509"/>
      <c r="BC24" s="509"/>
      <c r="BD24" s="509"/>
      <c r="BE24" s="509"/>
      <c r="BF24" s="509"/>
      <c r="BG24" s="509"/>
      <c r="BH24" s="509"/>
      <c r="BI24" s="509"/>
      <c r="BJ24" s="509"/>
      <c r="BK24" s="509"/>
      <c r="BL24" s="509"/>
      <c r="BM24" s="510"/>
      <c r="BN24" s="392">
        <v>8114374</v>
      </c>
      <c r="BO24" s="393"/>
      <c r="BP24" s="393"/>
      <c r="BQ24" s="393"/>
      <c r="BR24" s="393"/>
      <c r="BS24" s="393"/>
      <c r="BT24" s="393"/>
      <c r="BU24" s="394"/>
      <c r="BV24" s="392">
        <v>8218481</v>
      </c>
      <c r="BW24" s="393"/>
      <c r="BX24" s="393"/>
      <c r="BY24" s="393"/>
      <c r="BZ24" s="393"/>
      <c r="CA24" s="393"/>
      <c r="CB24" s="393"/>
      <c r="CC24" s="394"/>
      <c r="CD24" s="186"/>
      <c r="CE24" s="506"/>
      <c r="CF24" s="506"/>
      <c r="CG24" s="506"/>
      <c r="CH24" s="506"/>
      <c r="CI24" s="506"/>
      <c r="CJ24" s="506"/>
      <c r="CK24" s="506"/>
      <c r="CL24" s="506"/>
      <c r="CM24" s="506"/>
      <c r="CN24" s="506"/>
      <c r="CO24" s="506"/>
      <c r="CP24" s="506"/>
      <c r="CQ24" s="506"/>
      <c r="CR24" s="506"/>
      <c r="CS24" s="507"/>
      <c r="CT24" s="389"/>
      <c r="CU24" s="390"/>
      <c r="CV24" s="390"/>
      <c r="CW24" s="390"/>
      <c r="CX24" s="390"/>
      <c r="CY24" s="390"/>
      <c r="CZ24" s="390"/>
      <c r="DA24" s="391"/>
      <c r="DB24" s="389"/>
      <c r="DC24" s="390"/>
      <c r="DD24" s="390"/>
      <c r="DE24" s="390"/>
      <c r="DF24" s="390"/>
      <c r="DG24" s="390"/>
      <c r="DH24" s="390"/>
      <c r="DI24" s="391"/>
    </row>
    <row r="25" spans="1:113" ht="18.75" customHeight="1" x14ac:dyDescent="0.15">
      <c r="A25" s="173"/>
      <c r="B25" s="563"/>
      <c r="C25" s="539"/>
      <c r="D25" s="540"/>
      <c r="E25" s="442" t="s">
        <v>164</v>
      </c>
      <c r="F25" s="422"/>
      <c r="G25" s="422"/>
      <c r="H25" s="422"/>
      <c r="I25" s="422"/>
      <c r="J25" s="422"/>
      <c r="K25" s="423"/>
      <c r="L25" s="443">
        <v>2</v>
      </c>
      <c r="M25" s="444"/>
      <c r="N25" s="444"/>
      <c r="O25" s="444"/>
      <c r="P25" s="486"/>
      <c r="Q25" s="443">
        <v>7220</v>
      </c>
      <c r="R25" s="444"/>
      <c r="S25" s="444"/>
      <c r="T25" s="444"/>
      <c r="U25" s="444"/>
      <c r="V25" s="486"/>
      <c r="W25" s="538"/>
      <c r="X25" s="539"/>
      <c r="Y25" s="540"/>
      <c r="Z25" s="442" t="s">
        <v>165</v>
      </c>
      <c r="AA25" s="422"/>
      <c r="AB25" s="422"/>
      <c r="AC25" s="422"/>
      <c r="AD25" s="422"/>
      <c r="AE25" s="422"/>
      <c r="AF25" s="422"/>
      <c r="AG25" s="423"/>
      <c r="AH25" s="443" t="s">
        <v>122</v>
      </c>
      <c r="AI25" s="444"/>
      <c r="AJ25" s="444"/>
      <c r="AK25" s="444"/>
      <c r="AL25" s="486"/>
      <c r="AM25" s="443" t="s">
        <v>122</v>
      </c>
      <c r="AN25" s="444"/>
      <c r="AO25" s="444"/>
      <c r="AP25" s="444"/>
      <c r="AQ25" s="444"/>
      <c r="AR25" s="486"/>
      <c r="AS25" s="443" t="s">
        <v>122</v>
      </c>
      <c r="AT25" s="444"/>
      <c r="AU25" s="444"/>
      <c r="AV25" s="444"/>
      <c r="AW25" s="444"/>
      <c r="AX25" s="445"/>
      <c r="AY25" s="352" t="s">
        <v>166</v>
      </c>
      <c r="AZ25" s="353"/>
      <c r="BA25" s="353"/>
      <c r="BB25" s="353"/>
      <c r="BC25" s="353"/>
      <c r="BD25" s="353"/>
      <c r="BE25" s="353"/>
      <c r="BF25" s="353"/>
      <c r="BG25" s="353"/>
      <c r="BH25" s="353"/>
      <c r="BI25" s="353"/>
      <c r="BJ25" s="353"/>
      <c r="BK25" s="353"/>
      <c r="BL25" s="353"/>
      <c r="BM25" s="354"/>
      <c r="BN25" s="355">
        <v>4901982</v>
      </c>
      <c r="BO25" s="356"/>
      <c r="BP25" s="356"/>
      <c r="BQ25" s="356"/>
      <c r="BR25" s="356"/>
      <c r="BS25" s="356"/>
      <c r="BT25" s="356"/>
      <c r="BU25" s="357"/>
      <c r="BV25" s="355">
        <v>5790495</v>
      </c>
      <c r="BW25" s="356"/>
      <c r="BX25" s="356"/>
      <c r="BY25" s="356"/>
      <c r="BZ25" s="356"/>
      <c r="CA25" s="356"/>
      <c r="CB25" s="356"/>
      <c r="CC25" s="357"/>
      <c r="CD25" s="186"/>
      <c r="CE25" s="506"/>
      <c r="CF25" s="506"/>
      <c r="CG25" s="506"/>
      <c r="CH25" s="506"/>
      <c r="CI25" s="506"/>
      <c r="CJ25" s="506"/>
      <c r="CK25" s="506"/>
      <c r="CL25" s="506"/>
      <c r="CM25" s="506"/>
      <c r="CN25" s="506"/>
      <c r="CO25" s="506"/>
      <c r="CP25" s="506"/>
      <c r="CQ25" s="506"/>
      <c r="CR25" s="506"/>
      <c r="CS25" s="507"/>
      <c r="CT25" s="389"/>
      <c r="CU25" s="390"/>
      <c r="CV25" s="390"/>
      <c r="CW25" s="390"/>
      <c r="CX25" s="390"/>
      <c r="CY25" s="390"/>
      <c r="CZ25" s="390"/>
      <c r="DA25" s="391"/>
      <c r="DB25" s="389"/>
      <c r="DC25" s="390"/>
      <c r="DD25" s="390"/>
      <c r="DE25" s="390"/>
      <c r="DF25" s="390"/>
      <c r="DG25" s="390"/>
      <c r="DH25" s="390"/>
      <c r="DI25" s="391"/>
    </row>
    <row r="26" spans="1:113" ht="18.75" customHeight="1" x14ac:dyDescent="0.15">
      <c r="A26" s="173"/>
      <c r="B26" s="563"/>
      <c r="C26" s="539"/>
      <c r="D26" s="540"/>
      <c r="E26" s="442" t="s">
        <v>167</v>
      </c>
      <c r="F26" s="422"/>
      <c r="G26" s="422"/>
      <c r="H26" s="422"/>
      <c r="I26" s="422"/>
      <c r="J26" s="422"/>
      <c r="K26" s="423"/>
      <c r="L26" s="443">
        <v>1</v>
      </c>
      <c r="M26" s="444"/>
      <c r="N26" s="444"/>
      <c r="O26" s="444"/>
      <c r="P26" s="486"/>
      <c r="Q26" s="443">
        <v>6510</v>
      </c>
      <c r="R26" s="444"/>
      <c r="S26" s="444"/>
      <c r="T26" s="444"/>
      <c r="U26" s="444"/>
      <c r="V26" s="486"/>
      <c r="W26" s="538"/>
      <c r="X26" s="539"/>
      <c r="Y26" s="540"/>
      <c r="Z26" s="442" t="s">
        <v>168</v>
      </c>
      <c r="AA26" s="544"/>
      <c r="AB26" s="544"/>
      <c r="AC26" s="544"/>
      <c r="AD26" s="544"/>
      <c r="AE26" s="544"/>
      <c r="AF26" s="544"/>
      <c r="AG26" s="545"/>
      <c r="AH26" s="443">
        <v>17</v>
      </c>
      <c r="AI26" s="444"/>
      <c r="AJ26" s="444"/>
      <c r="AK26" s="444"/>
      <c r="AL26" s="486"/>
      <c r="AM26" s="443">
        <v>58208</v>
      </c>
      <c r="AN26" s="444"/>
      <c r="AO26" s="444"/>
      <c r="AP26" s="444"/>
      <c r="AQ26" s="444"/>
      <c r="AR26" s="486"/>
      <c r="AS26" s="443">
        <v>3424</v>
      </c>
      <c r="AT26" s="444"/>
      <c r="AU26" s="444"/>
      <c r="AV26" s="444"/>
      <c r="AW26" s="444"/>
      <c r="AX26" s="445"/>
      <c r="AY26" s="395" t="s">
        <v>169</v>
      </c>
      <c r="AZ26" s="396"/>
      <c r="BA26" s="396"/>
      <c r="BB26" s="396"/>
      <c r="BC26" s="396"/>
      <c r="BD26" s="396"/>
      <c r="BE26" s="396"/>
      <c r="BF26" s="396"/>
      <c r="BG26" s="396"/>
      <c r="BH26" s="396"/>
      <c r="BI26" s="396"/>
      <c r="BJ26" s="396"/>
      <c r="BK26" s="396"/>
      <c r="BL26" s="396"/>
      <c r="BM26" s="397"/>
      <c r="BN26" s="392" t="s">
        <v>122</v>
      </c>
      <c r="BO26" s="393"/>
      <c r="BP26" s="393"/>
      <c r="BQ26" s="393"/>
      <c r="BR26" s="393"/>
      <c r="BS26" s="393"/>
      <c r="BT26" s="393"/>
      <c r="BU26" s="394"/>
      <c r="BV26" s="392" t="s">
        <v>122</v>
      </c>
      <c r="BW26" s="393"/>
      <c r="BX26" s="393"/>
      <c r="BY26" s="393"/>
      <c r="BZ26" s="393"/>
      <c r="CA26" s="393"/>
      <c r="CB26" s="393"/>
      <c r="CC26" s="394"/>
      <c r="CD26" s="186"/>
      <c r="CE26" s="506"/>
      <c r="CF26" s="506"/>
      <c r="CG26" s="506"/>
      <c r="CH26" s="506"/>
      <c r="CI26" s="506"/>
      <c r="CJ26" s="506"/>
      <c r="CK26" s="506"/>
      <c r="CL26" s="506"/>
      <c r="CM26" s="506"/>
      <c r="CN26" s="506"/>
      <c r="CO26" s="506"/>
      <c r="CP26" s="506"/>
      <c r="CQ26" s="506"/>
      <c r="CR26" s="506"/>
      <c r="CS26" s="507"/>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73"/>
      <c r="B27" s="563"/>
      <c r="C27" s="539"/>
      <c r="D27" s="540"/>
      <c r="E27" s="442" t="s">
        <v>170</v>
      </c>
      <c r="F27" s="422"/>
      <c r="G27" s="422"/>
      <c r="H27" s="422"/>
      <c r="I27" s="422"/>
      <c r="J27" s="422"/>
      <c r="K27" s="423"/>
      <c r="L27" s="443">
        <v>1</v>
      </c>
      <c r="M27" s="444"/>
      <c r="N27" s="444"/>
      <c r="O27" s="444"/>
      <c r="P27" s="486"/>
      <c r="Q27" s="443">
        <v>4750</v>
      </c>
      <c r="R27" s="444"/>
      <c r="S27" s="444"/>
      <c r="T27" s="444"/>
      <c r="U27" s="444"/>
      <c r="V27" s="486"/>
      <c r="W27" s="538"/>
      <c r="X27" s="539"/>
      <c r="Y27" s="540"/>
      <c r="Z27" s="442" t="s">
        <v>171</v>
      </c>
      <c r="AA27" s="422"/>
      <c r="AB27" s="422"/>
      <c r="AC27" s="422"/>
      <c r="AD27" s="422"/>
      <c r="AE27" s="422"/>
      <c r="AF27" s="422"/>
      <c r="AG27" s="423"/>
      <c r="AH27" s="443" t="s">
        <v>122</v>
      </c>
      <c r="AI27" s="444"/>
      <c r="AJ27" s="444"/>
      <c r="AK27" s="444"/>
      <c r="AL27" s="486"/>
      <c r="AM27" s="443" t="s">
        <v>122</v>
      </c>
      <c r="AN27" s="444"/>
      <c r="AO27" s="444"/>
      <c r="AP27" s="444"/>
      <c r="AQ27" s="444"/>
      <c r="AR27" s="486"/>
      <c r="AS27" s="443" t="s">
        <v>122</v>
      </c>
      <c r="AT27" s="444"/>
      <c r="AU27" s="444"/>
      <c r="AV27" s="444"/>
      <c r="AW27" s="444"/>
      <c r="AX27" s="445"/>
      <c r="AY27" s="487" t="s">
        <v>172</v>
      </c>
      <c r="AZ27" s="488"/>
      <c r="BA27" s="488"/>
      <c r="BB27" s="488"/>
      <c r="BC27" s="488"/>
      <c r="BD27" s="488"/>
      <c r="BE27" s="488"/>
      <c r="BF27" s="488"/>
      <c r="BG27" s="488"/>
      <c r="BH27" s="488"/>
      <c r="BI27" s="488"/>
      <c r="BJ27" s="488"/>
      <c r="BK27" s="488"/>
      <c r="BL27" s="488"/>
      <c r="BM27" s="489"/>
      <c r="BN27" s="511">
        <v>442559</v>
      </c>
      <c r="BO27" s="512"/>
      <c r="BP27" s="512"/>
      <c r="BQ27" s="512"/>
      <c r="BR27" s="512"/>
      <c r="BS27" s="512"/>
      <c r="BT27" s="512"/>
      <c r="BU27" s="513"/>
      <c r="BV27" s="511">
        <v>442559</v>
      </c>
      <c r="BW27" s="512"/>
      <c r="BX27" s="512"/>
      <c r="BY27" s="512"/>
      <c r="BZ27" s="512"/>
      <c r="CA27" s="512"/>
      <c r="CB27" s="512"/>
      <c r="CC27" s="513"/>
      <c r="CD27" s="188"/>
      <c r="CE27" s="506"/>
      <c r="CF27" s="506"/>
      <c r="CG27" s="506"/>
      <c r="CH27" s="506"/>
      <c r="CI27" s="506"/>
      <c r="CJ27" s="506"/>
      <c r="CK27" s="506"/>
      <c r="CL27" s="506"/>
      <c r="CM27" s="506"/>
      <c r="CN27" s="506"/>
      <c r="CO27" s="506"/>
      <c r="CP27" s="506"/>
      <c r="CQ27" s="506"/>
      <c r="CR27" s="506"/>
      <c r="CS27" s="507"/>
      <c r="CT27" s="389"/>
      <c r="CU27" s="390"/>
      <c r="CV27" s="390"/>
      <c r="CW27" s="390"/>
      <c r="CX27" s="390"/>
      <c r="CY27" s="390"/>
      <c r="CZ27" s="390"/>
      <c r="DA27" s="391"/>
      <c r="DB27" s="389"/>
      <c r="DC27" s="390"/>
      <c r="DD27" s="390"/>
      <c r="DE27" s="390"/>
      <c r="DF27" s="390"/>
      <c r="DG27" s="390"/>
      <c r="DH27" s="390"/>
      <c r="DI27" s="391"/>
    </row>
    <row r="28" spans="1:113" ht="18.75" customHeight="1" x14ac:dyDescent="0.15">
      <c r="A28" s="173"/>
      <c r="B28" s="563"/>
      <c r="C28" s="539"/>
      <c r="D28" s="540"/>
      <c r="E28" s="442" t="s">
        <v>173</v>
      </c>
      <c r="F28" s="422"/>
      <c r="G28" s="422"/>
      <c r="H28" s="422"/>
      <c r="I28" s="422"/>
      <c r="J28" s="422"/>
      <c r="K28" s="423"/>
      <c r="L28" s="443">
        <v>1</v>
      </c>
      <c r="M28" s="444"/>
      <c r="N28" s="444"/>
      <c r="O28" s="444"/>
      <c r="P28" s="486"/>
      <c r="Q28" s="443">
        <v>4400</v>
      </c>
      <c r="R28" s="444"/>
      <c r="S28" s="444"/>
      <c r="T28" s="444"/>
      <c r="U28" s="444"/>
      <c r="V28" s="486"/>
      <c r="W28" s="538"/>
      <c r="X28" s="539"/>
      <c r="Y28" s="540"/>
      <c r="Z28" s="442" t="s">
        <v>174</v>
      </c>
      <c r="AA28" s="422"/>
      <c r="AB28" s="422"/>
      <c r="AC28" s="422"/>
      <c r="AD28" s="422"/>
      <c r="AE28" s="422"/>
      <c r="AF28" s="422"/>
      <c r="AG28" s="423"/>
      <c r="AH28" s="443" t="s">
        <v>122</v>
      </c>
      <c r="AI28" s="444"/>
      <c r="AJ28" s="444"/>
      <c r="AK28" s="444"/>
      <c r="AL28" s="486"/>
      <c r="AM28" s="443" t="s">
        <v>122</v>
      </c>
      <c r="AN28" s="444"/>
      <c r="AO28" s="444"/>
      <c r="AP28" s="444"/>
      <c r="AQ28" s="444"/>
      <c r="AR28" s="486"/>
      <c r="AS28" s="443" t="s">
        <v>122</v>
      </c>
      <c r="AT28" s="444"/>
      <c r="AU28" s="444"/>
      <c r="AV28" s="444"/>
      <c r="AW28" s="444"/>
      <c r="AX28" s="445"/>
      <c r="AY28" s="546" t="s">
        <v>175</v>
      </c>
      <c r="AZ28" s="547"/>
      <c r="BA28" s="547"/>
      <c r="BB28" s="548"/>
      <c r="BC28" s="352" t="s">
        <v>46</v>
      </c>
      <c r="BD28" s="353"/>
      <c r="BE28" s="353"/>
      <c r="BF28" s="353"/>
      <c r="BG28" s="353"/>
      <c r="BH28" s="353"/>
      <c r="BI28" s="353"/>
      <c r="BJ28" s="353"/>
      <c r="BK28" s="353"/>
      <c r="BL28" s="353"/>
      <c r="BM28" s="354"/>
      <c r="BN28" s="355">
        <v>2403289</v>
      </c>
      <c r="BO28" s="356"/>
      <c r="BP28" s="356"/>
      <c r="BQ28" s="356"/>
      <c r="BR28" s="356"/>
      <c r="BS28" s="356"/>
      <c r="BT28" s="356"/>
      <c r="BU28" s="357"/>
      <c r="BV28" s="355">
        <v>2402609</v>
      </c>
      <c r="BW28" s="356"/>
      <c r="BX28" s="356"/>
      <c r="BY28" s="356"/>
      <c r="BZ28" s="356"/>
      <c r="CA28" s="356"/>
      <c r="CB28" s="356"/>
      <c r="CC28" s="357"/>
      <c r="CD28" s="186"/>
      <c r="CE28" s="506"/>
      <c r="CF28" s="506"/>
      <c r="CG28" s="506"/>
      <c r="CH28" s="506"/>
      <c r="CI28" s="506"/>
      <c r="CJ28" s="506"/>
      <c r="CK28" s="506"/>
      <c r="CL28" s="506"/>
      <c r="CM28" s="506"/>
      <c r="CN28" s="506"/>
      <c r="CO28" s="506"/>
      <c r="CP28" s="506"/>
      <c r="CQ28" s="506"/>
      <c r="CR28" s="506"/>
      <c r="CS28" s="507"/>
      <c r="CT28" s="389"/>
      <c r="CU28" s="390"/>
      <c r="CV28" s="390"/>
      <c r="CW28" s="390"/>
      <c r="CX28" s="390"/>
      <c r="CY28" s="390"/>
      <c r="CZ28" s="390"/>
      <c r="DA28" s="391"/>
      <c r="DB28" s="389"/>
      <c r="DC28" s="390"/>
      <c r="DD28" s="390"/>
      <c r="DE28" s="390"/>
      <c r="DF28" s="390"/>
      <c r="DG28" s="390"/>
      <c r="DH28" s="390"/>
      <c r="DI28" s="391"/>
    </row>
    <row r="29" spans="1:113" ht="18.75" customHeight="1" x14ac:dyDescent="0.15">
      <c r="A29" s="173"/>
      <c r="B29" s="563"/>
      <c r="C29" s="539"/>
      <c r="D29" s="540"/>
      <c r="E29" s="442" t="s">
        <v>176</v>
      </c>
      <c r="F29" s="422"/>
      <c r="G29" s="422"/>
      <c r="H29" s="422"/>
      <c r="I29" s="422"/>
      <c r="J29" s="422"/>
      <c r="K29" s="423"/>
      <c r="L29" s="443">
        <v>16</v>
      </c>
      <c r="M29" s="444"/>
      <c r="N29" s="444"/>
      <c r="O29" s="444"/>
      <c r="P29" s="486"/>
      <c r="Q29" s="443">
        <v>4000</v>
      </c>
      <c r="R29" s="444"/>
      <c r="S29" s="444"/>
      <c r="T29" s="444"/>
      <c r="U29" s="444"/>
      <c r="V29" s="486"/>
      <c r="W29" s="541"/>
      <c r="X29" s="542"/>
      <c r="Y29" s="543"/>
      <c r="Z29" s="442" t="s">
        <v>177</v>
      </c>
      <c r="AA29" s="422"/>
      <c r="AB29" s="422"/>
      <c r="AC29" s="422"/>
      <c r="AD29" s="422"/>
      <c r="AE29" s="422"/>
      <c r="AF29" s="422"/>
      <c r="AG29" s="423"/>
      <c r="AH29" s="443">
        <v>352</v>
      </c>
      <c r="AI29" s="444"/>
      <c r="AJ29" s="444"/>
      <c r="AK29" s="444"/>
      <c r="AL29" s="486"/>
      <c r="AM29" s="443">
        <v>1115840</v>
      </c>
      <c r="AN29" s="444"/>
      <c r="AO29" s="444"/>
      <c r="AP29" s="444"/>
      <c r="AQ29" s="444"/>
      <c r="AR29" s="486"/>
      <c r="AS29" s="443">
        <v>3170</v>
      </c>
      <c r="AT29" s="444"/>
      <c r="AU29" s="444"/>
      <c r="AV29" s="444"/>
      <c r="AW29" s="444"/>
      <c r="AX29" s="445"/>
      <c r="AY29" s="549"/>
      <c r="AZ29" s="550"/>
      <c r="BA29" s="550"/>
      <c r="BB29" s="551"/>
      <c r="BC29" s="426" t="s">
        <v>178</v>
      </c>
      <c r="BD29" s="427"/>
      <c r="BE29" s="427"/>
      <c r="BF29" s="427"/>
      <c r="BG29" s="427"/>
      <c r="BH29" s="427"/>
      <c r="BI29" s="427"/>
      <c r="BJ29" s="427"/>
      <c r="BK29" s="427"/>
      <c r="BL29" s="427"/>
      <c r="BM29" s="428"/>
      <c r="BN29" s="392">
        <v>12801</v>
      </c>
      <c r="BO29" s="393"/>
      <c r="BP29" s="393"/>
      <c r="BQ29" s="393"/>
      <c r="BR29" s="393"/>
      <c r="BS29" s="393"/>
      <c r="BT29" s="393"/>
      <c r="BU29" s="394"/>
      <c r="BV29" s="392">
        <v>12540</v>
      </c>
      <c r="BW29" s="393"/>
      <c r="BX29" s="393"/>
      <c r="BY29" s="393"/>
      <c r="BZ29" s="393"/>
      <c r="CA29" s="393"/>
      <c r="CB29" s="393"/>
      <c r="CC29" s="394"/>
      <c r="CD29" s="188"/>
      <c r="CE29" s="506"/>
      <c r="CF29" s="506"/>
      <c r="CG29" s="506"/>
      <c r="CH29" s="506"/>
      <c r="CI29" s="506"/>
      <c r="CJ29" s="506"/>
      <c r="CK29" s="506"/>
      <c r="CL29" s="506"/>
      <c r="CM29" s="506"/>
      <c r="CN29" s="506"/>
      <c r="CO29" s="506"/>
      <c r="CP29" s="506"/>
      <c r="CQ29" s="506"/>
      <c r="CR29" s="506"/>
      <c r="CS29" s="507"/>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73"/>
      <c r="B30" s="564"/>
      <c r="C30" s="565"/>
      <c r="D30" s="566"/>
      <c r="E30" s="446"/>
      <c r="F30" s="447"/>
      <c r="G30" s="447"/>
      <c r="H30" s="447"/>
      <c r="I30" s="447"/>
      <c r="J30" s="447"/>
      <c r="K30" s="448"/>
      <c r="L30" s="556"/>
      <c r="M30" s="557"/>
      <c r="N30" s="557"/>
      <c r="O30" s="557"/>
      <c r="P30" s="558"/>
      <c r="Q30" s="556"/>
      <c r="R30" s="557"/>
      <c r="S30" s="557"/>
      <c r="T30" s="557"/>
      <c r="U30" s="557"/>
      <c r="V30" s="558"/>
      <c r="W30" s="559" t="s">
        <v>179</v>
      </c>
      <c r="X30" s="560"/>
      <c r="Y30" s="560"/>
      <c r="Z30" s="560"/>
      <c r="AA30" s="560"/>
      <c r="AB30" s="560"/>
      <c r="AC30" s="560"/>
      <c r="AD30" s="560"/>
      <c r="AE30" s="560"/>
      <c r="AF30" s="560"/>
      <c r="AG30" s="561"/>
      <c r="AH30" s="519">
        <v>99.8</v>
      </c>
      <c r="AI30" s="520"/>
      <c r="AJ30" s="520"/>
      <c r="AK30" s="520"/>
      <c r="AL30" s="520"/>
      <c r="AM30" s="520"/>
      <c r="AN30" s="520"/>
      <c r="AO30" s="520"/>
      <c r="AP30" s="520"/>
      <c r="AQ30" s="520"/>
      <c r="AR30" s="520"/>
      <c r="AS30" s="520"/>
      <c r="AT30" s="520"/>
      <c r="AU30" s="520"/>
      <c r="AV30" s="520"/>
      <c r="AW30" s="520"/>
      <c r="AX30" s="522"/>
      <c r="AY30" s="552"/>
      <c r="AZ30" s="553"/>
      <c r="BA30" s="553"/>
      <c r="BB30" s="554"/>
      <c r="BC30" s="508" t="s">
        <v>48</v>
      </c>
      <c r="BD30" s="509"/>
      <c r="BE30" s="509"/>
      <c r="BF30" s="509"/>
      <c r="BG30" s="509"/>
      <c r="BH30" s="509"/>
      <c r="BI30" s="509"/>
      <c r="BJ30" s="509"/>
      <c r="BK30" s="509"/>
      <c r="BL30" s="509"/>
      <c r="BM30" s="510"/>
      <c r="BN30" s="511">
        <v>3470958</v>
      </c>
      <c r="BO30" s="512"/>
      <c r="BP30" s="512"/>
      <c r="BQ30" s="512"/>
      <c r="BR30" s="512"/>
      <c r="BS30" s="512"/>
      <c r="BT30" s="512"/>
      <c r="BU30" s="513"/>
      <c r="BV30" s="511">
        <v>2169352</v>
      </c>
      <c r="BW30" s="512"/>
      <c r="BX30" s="512"/>
      <c r="BY30" s="512"/>
      <c r="BZ30" s="512"/>
      <c r="CA30" s="512"/>
      <c r="CB30" s="512"/>
      <c r="CC30" s="513"/>
      <c r="CD30" s="189"/>
      <c r="CE30" s="190"/>
      <c r="CF30" s="190"/>
      <c r="CG30" s="190"/>
      <c r="CH30" s="190"/>
      <c r="CI30" s="190"/>
      <c r="CJ30" s="190"/>
      <c r="CK30" s="190"/>
      <c r="CL30" s="190"/>
      <c r="CM30" s="190"/>
      <c r="CN30" s="190"/>
      <c r="CO30" s="190"/>
      <c r="CP30" s="190"/>
      <c r="CQ30" s="190"/>
      <c r="CR30" s="190"/>
      <c r="CS30" s="191"/>
      <c r="CT30" s="192"/>
      <c r="CU30" s="193"/>
      <c r="CV30" s="193"/>
      <c r="CW30" s="193"/>
      <c r="CX30" s="193"/>
      <c r="CY30" s="193"/>
      <c r="CZ30" s="193"/>
      <c r="DA30" s="194"/>
      <c r="DB30" s="192"/>
      <c r="DC30" s="193"/>
      <c r="DD30" s="193"/>
      <c r="DE30" s="193"/>
      <c r="DF30" s="193"/>
      <c r="DG30" s="193"/>
      <c r="DH30" s="193"/>
      <c r="DI30" s="194"/>
    </row>
    <row r="31" spans="1:113" ht="13.5" customHeight="1" x14ac:dyDescent="0.15">
      <c r="A31" s="173"/>
      <c r="B31" s="195"/>
      <c r="DI31" s="196"/>
    </row>
    <row r="32" spans="1:113" ht="13.5" customHeight="1" x14ac:dyDescent="0.15">
      <c r="A32" s="173"/>
      <c r="B32" s="197"/>
      <c r="C32" s="555" t="s">
        <v>180</v>
      </c>
      <c r="D32" s="555"/>
      <c r="E32" s="555"/>
      <c r="F32" s="555"/>
      <c r="G32" s="555"/>
      <c r="H32" s="555"/>
      <c r="I32" s="555"/>
      <c r="J32" s="555"/>
      <c r="K32" s="555"/>
      <c r="L32" s="555"/>
      <c r="M32" s="555"/>
      <c r="N32" s="555"/>
      <c r="O32" s="555"/>
      <c r="P32" s="555"/>
      <c r="Q32" s="555"/>
      <c r="R32" s="555"/>
      <c r="S32" s="555"/>
      <c r="U32" s="396" t="s">
        <v>181</v>
      </c>
      <c r="V32" s="396"/>
      <c r="W32" s="396"/>
      <c r="X32" s="396"/>
      <c r="Y32" s="396"/>
      <c r="Z32" s="396"/>
      <c r="AA32" s="396"/>
      <c r="AB32" s="396"/>
      <c r="AC32" s="396"/>
      <c r="AD32" s="396"/>
      <c r="AE32" s="396"/>
      <c r="AF32" s="396"/>
      <c r="AG32" s="396"/>
      <c r="AH32" s="396"/>
      <c r="AI32" s="396"/>
      <c r="AJ32" s="396"/>
      <c r="AK32" s="396"/>
      <c r="AM32" s="396" t="s">
        <v>182</v>
      </c>
      <c r="AN32" s="396"/>
      <c r="AO32" s="396"/>
      <c r="AP32" s="396"/>
      <c r="AQ32" s="396"/>
      <c r="AR32" s="396"/>
      <c r="AS32" s="396"/>
      <c r="AT32" s="396"/>
      <c r="AU32" s="396"/>
      <c r="AV32" s="396"/>
      <c r="AW32" s="396"/>
      <c r="AX32" s="396"/>
      <c r="AY32" s="396"/>
      <c r="AZ32" s="396"/>
      <c r="BA32" s="396"/>
      <c r="BB32" s="396"/>
      <c r="BC32" s="396"/>
      <c r="BE32" s="396" t="s">
        <v>183</v>
      </c>
      <c r="BF32" s="396"/>
      <c r="BG32" s="396"/>
      <c r="BH32" s="396"/>
      <c r="BI32" s="396"/>
      <c r="BJ32" s="396"/>
      <c r="BK32" s="396"/>
      <c r="BL32" s="396"/>
      <c r="BM32" s="396"/>
      <c r="BN32" s="396"/>
      <c r="BO32" s="396"/>
      <c r="BP32" s="396"/>
      <c r="BQ32" s="396"/>
      <c r="BR32" s="396"/>
      <c r="BS32" s="396"/>
      <c r="BT32" s="396"/>
      <c r="BU32" s="396"/>
      <c r="BW32" s="396" t="s">
        <v>184</v>
      </c>
      <c r="BX32" s="396"/>
      <c r="BY32" s="396"/>
      <c r="BZ32" s="396"/>
      <c r="CA32" s="396"/>
      <c r="CB32" s="396"/>
      <c r="CC32" s="396"/>
      <c r="CD32" s="396"/>
      <c r="CE32" s="396"/>
      <c r="CF32" s="396"/>
      <c r="CG32" s="396"/>
      <c r="CH32" s="396"/>
      <c r="CI32" s="396"/>
      <c r="CJ32" s="396"/>
      <c r="CK32" s="396"/>
      <c r="CL32" s="396"/>
      <c r="CM32" s="396"/>
      <c r="CO32" s="396" t="s">
        <v>185</v>
      </c>
      <c r="CP32" s="396"/>
      <c r="CQ32" s="396"/>
      <c r="CR32" s="396"/>
      <c r="CS32" s="396"/>
      <c r="CT32" s="396"/>
      <c r="CU32" s="396"/>
      <c r="CV32" s="396"/>
      <c r="CW32" s="396"/>
      <c r="CX32" s="396"/>
      <c r="CY32" s="396"/>
      <c r="CZ32" s="396"/>
      <c r="DA32" s="396"/>
      <c r="DB32" s="396"/>
      <c r="DC32" s="396"/>
      <c r="DD32" s="396"/>
      <c r="DE32" s="396"/>
      <c r="DI32" s="196"/>
    </row>
    <row r="33" spans="1:113" ht="13.5" customHeight="1" x14ac:dyDescent="0.15">
      <c r="A33" s="173"/>
      <c r="B33" s="197"/>
      <c r="C33" s="416" t="s">
        <v>186</v>
      </c>
      <c r="D33" s="416"/>
      <c r="E33" s="381" t="s">
        <v>187</v>
      </c>
      <c r="F33" s="381"/>
      <c r="G33" s="381"/>
      <c r="H33" s="381"/>
      <c r="I33" s="381"/>
      <c r="J33" s="381"/>
      <c r="K33" s="381"/>
      <c r="L33" s="381"/>
      <c r="M33" s="381"/>
      <c r="N33" s="381"/>
      <c r="O33" s="381"/>
      <c r="P33" s="381"/>
      <c r="Q33" s="381"/>
      <c r="R33" s="381"/>
      <c r="S33" s="381"/>
      <c r="T33" s="198"/>
      <c r="U33" s="416" t="s">
        <v>186</v>
      </c>
      <c r="V33" s="416"/>
      <c r="W33" s="381" t="s">
        <v>187</v>
      </c>
      <c r="X33" s="381"/>
      <c r="Y33" s="381"/>
      <c r="Z33" s="381"/>
      <c r="AA33" s="381"/>
      <c r="AB33" s="381"/>
      <c r="AC33" s="381"/>
      <c r="AD33" s="381"/>
      <c r="AE33" s="381"/>
      <c r="AF33" s="381"/>
      <c r="AG33" s="381"/>
      <c r="AH33" s="381"/>
      <c r="AI33" s="381"/>
      <c r="AJ33" s="381"/>
      <c r="AK33" s="381"/>
      <c r="AL33" s="198"/>
      <c r="AM33" s="416" t="s">
        <v>186</v>
      </c>
      <c r="AN33" s="416"/>
      <c r="AO33" s="381" t="s">
        <v>187</v>
      </c>
      <c r="AP33" s="381"/>
      <c r="AQ33" s="381"/>
      <c r="AR33" s="381"/>
      <c r="AS33" s="381"/>
      <c r="AT33" s="381"/>
      <c r="AU33" s="381"/>
      <c r="AV33" s="381"/>
      <c r="AW33" s="381"/>
      <c r="AX33" s="381"/>
      <c r="AY33" s="381"/>
      <c r="AZ33" s="381"/>
      <c r="BA33" s="381"/>
      <c r="BB33" s="381"/>
      <c r="BC33" s="381"/>
      <c r="BD33" s="199"/>
      <c r="BE33" s="381" t="s">
        <v>188</v>
      </c>
      <c r="BF33" s="381"/>
      <c r="BG33" s="381" t="s">
        <v>189</v>
      </c>
      <c r="BH33" s="381"/>
      <c r="BI33" s="381"/>
      <c r="BJ33" s="381"/>
      <c r="BK33" s="381"/>
      <c r="BL33" s="381"/>
      <c r="BM33" s="381"/>
      <c r="BN33" s="381"/>
      <c r="BO33" s="381"/>
      <c r="BP33" s="381"/>
      <c r="BQ33" s="381"/>
      <c r="BR33" s="381"/>
      <c r="BS33" s="381"/>
      <c r="BT33" s="381"/>
      <c r="BU33" s="381"/>
      <c r="BV33" s="199"/>
      <c r="BW33" s="416" t="s">
        <v>188</v>
      </c>
      <c r="BX33" s="416"/>
      <c r="BY33" s="381" t="s">
        <v>190</v>
      </c>
      <c r="BZ33" s="381"/>
      <c r="CA33" s="381"/>
      <c r="CB33" s="381"/>
      <c r="CC33" s="381"/>
      <c r="CD33" s="381"/>
      <c r="CE33" s="381"/>
      <c r="CF33" s="381"/>
      <c r="CG33" s="381"/>
      <c r="CH33" s="381"/>
      <c r="CI33" s="381"/>
      <c r="CJ33" s="381"/>
      <c r="CK33" s="381"/>
      <c r="CL33" s="381"/>
      <c r="CM33" s="381"/>
      <c r="CN33" s="198"/>
      <c r="CO33" s="416" t="s">
        <v>186</v>
      </c>
      <c r="CP33" s="416"/>
      <c r="CQ33" s="381" t="s">
        <v>191</v>
      </c>
      <c r="CR33" s="381"/>
      <c r="CS33" s="381"/>
      <c r="CT33" s="381"/>
      <c r="CU33" s="381"/>
      <c r="CV33" s="381"/>
      <c r="CW33" s="381"/>
      <c r="CX33" s="381"/>
      <c r="CY33" s="381"/>
      <c r="CZ33" s="381"/>
      <c r="DA33" s="381"/>
      <c r="DB33" s="381"/>
      <c r="DC33" s="381"/>
      <c r="DD33" s="381"/>
      <c r="DE33" s="381"/>
      <c r="DF33" s="198"/>
      <c r="DG33" s="581" t="s">
        <v>192</v>
      </c>
      <c r="DH33" s="581"/>
      <c r="DI33" s="200"/>
    </row>
    <row r="34" spans="1:113" ht="32.25" customHeight="1" x14ac:dyDescent="0.15">
      <c r="A34" s="173"/>
      <c r="B34" s="197"/>
      <c r="C34" s="582">
        <f>IF(E34="","",1)</f>
        <v>1</v>
      </c>
      <c r="D34" s="582"/>
      <c r="E34" s="583" t="str">
        <f>IF('各会計、関係団体の財政状況及び健全化判断比率'!B7="","",'各会計、関係団体の財政状況及び健全化判断比率'!B7)</f>
        <v>一般会計</v>
      </c>
      <c r="F34" s="583"/>
      <c r="G34" s="583"/>
      <c r="H34" s="583"/>
      <c r="I34" s="583"/>
      <c r="J34" s="583"/>
      <c r="K34" s="583"/>
      <c r="L34" s="583"/>
      <c r="M34" s="583"/>
      <c r="N34" s="583"/>
      <c r="O34" s="583"/>
      <c r="P34" s="583"/>
      <c r="Q34" s="583"/>
      <c r="R34" s="583"/>
      <c r="S34" s="583"/>
      <c r="T34" s="173"/>
      <c r="U34" s="582">
        <f>IF(W34="","",MAX(C34:D43)+1)</f>
        <v>2</v>
      </c>
      <c r="V34" s="582"/>
      <c r="W34" s="583" t="str">
        <f>IF('各会計、関係団体の財政状況及び健全化判断比率'!B28="","",'各会計、関係団体の財政状況及び健全化判断比率'!B28)</f>
        <v>国民健康保険事業特別会計</v>
      </c>
      <c r="X34" s="583"/>
      <c r="Y34" s="583"/>
      <c r="Z34" s="583"/>
      <c r="AA34" s="583"/>
      <c r="AB34" s="583"/>
      <c r="AC34" s="583"/>
      <c r="AD34" s="583"/>
      <c r="AE34" s="583"/>
      <c r="AF34" s="583"/>
      <c r="AG34" s="583"/>
      <c r="AH34" s="583"/>
      <c r="AI34" s="583"/>
      <c r="AJ34" s="583"/>
      <c r="AK34" s="583"/>
      <c r="AL34" s="173"/>
      <c r="AM34" s="582">
        <f>IF(AO34="","",MAX(C34:D43,U34:V43)+1)</f>
        <v>5</v>
      </c>
      <c r="AN34" s="582"/>
      <c r="AO34" s="583" t="str">
        <f>IF('各会計、関係団体の財政状況及び健全化判断比率'!B31="","",'各会計、関係団体の財政状況及び健全化判断比率'!B31)</f>
        <v>水道事業会計</v>
      </c>
      <c r="AP34" s="583"/>
      <c r="AQ34" s="583"/>
      <c r="AR34" s="583"/>
      <c r="AS34" s="583"/>
      <c r="AT34" s="583"/>
      <c r="AU34" s="583"/>
      <c r="AV34" s="583"/>
      <c r="AW34" s="583"/>
      <c r="AX34" s="583"/>
      <c r="AY34" s="583"/>
      <c r="AZ34" s="583"/>
      <c r="BA34" s="583"/>
      <c r="BB34" s="583"/>
      <c r="BC34" s="583"/>
      <c r="BD34" s="173"/>
      <c r="BE34" s="582" t="str">
        <f>IF(BG34="","",MAX(C34:D43,U34:V43,AM34:AN43)+1)</f>
        <v/>
      </c>
      <c r="BF34" s="582"/>
      <c r="BG34" s="583"/>
      <c r="BH34" s="583"/>
      <c r="BI34" s="583"/>
      <c r="BJ34" s="583"/>
      <c r="BK34" s="583"/>
      <c r="BL34" s="583"/>
      <c r="BM34" s="583"/>
      <c r="BN34" s="583"/>
      <c r="BO34" s="583"/>
      <c r="BP34" s="583"/>
      <c r="BQ34" s="583"/>
      <c r="BR34" s="583"/>
      <c r="BS34" s="583"/>
      <c r="BT34" s="583"/>
      <c r="BU34" s="583"/>
      <c r="BV34" s="173"/>
      <c r="BW34" s="582">
        <f>IF(BY34="","",MAX(C34:D43,U34:V43,AM34:AN43,BE34:BF43)+1)</f>
        <v>7</v>
      </c>
      <c r="BX34" s="582"/>
      <c r="BY34" s="583" t="str">
        <f>IF('各会計、関係団体の財政状況及び健全化判断比率'!B68="","",'各会計、関係団体の財政状況及び健全化判断比率'!B68)</f>
        <v>乙訓環境衛生組合(一般会計)</v>
      </c>
      <c r="BZ34" s="583"/>
      <c r="CA34" s="583"/>
      <c r="CB34" s="583"/>
      <c r="CC34" s="583"/>
      <c r="CD34" s="583"/>
      <c r="CE34" s="583"/>
      <c r="CF34" s="583"/>
      <c r="CG34" s="583"/>
      <c r="CH34" s="583"/>
      <c r="CI34" s="583"/>
      <c r="CJ34" s="583"/>
      <c r="CK34" s="583"/>
      <c r="CL34" s="583"/>
      <c r="CM34" s="583"/>
      <c r="CN34" s="173"/>
      <c r="CO34" s="582">
        <f>IF(CQ34="","",MAX(C34:D43,U34:V43,AM34:AN43,BE34:BF43,BW34:BX43)+1)</f>
        <v>15</v>
      </c>
      <c r="CP34" s="582"/>
      <c r="CQ34" s="583" t="str">
        <f>IF('各会計、関係団体の財政状況及び健全化判断比率'!BS7="","",'各会計、関係団体の財政状況及び健全化判断比率'!BS7)</f>
        <v>乙訓土地開発公社</v>
      </c>
      <c r="CR34" s="583"/>
      <c r="CS34" s="583"/>
      <c r="CT34" s="583"/>
      <c r="CU34" s="583"/>
      <c r="CV34" s="583"/>
      <c r="CW34" s="583"/>
      <c r="CX34" s="583"/>
      <c r="CY34" s="583"/>
      <c r="CZ34" s="583"/>
      <c r="DA34" s="583"/>
      <c r="DB34" s="583"/>
      <c r="DC34" s="583"/>
      <c r="DD34" s="583"/>
      <c r="DE34" s="583"/>
      <c r="DG34" s="584" t="str">
        <f>IF('各会計、関係団体の財政状況及び健全化判断比率'!BR7="","",'各会計、関係団体の財政状況及び健全化判断比率'!BR7)</f>
        <v/>
      </c>
      <c r="DH34" s="584"/>
      <c r="DI34" s="200"/>
    </row>
    <row r="35" spans="1:113" ht="32.25" customHeight="1" x14ac:dyDescent="0.15">
      <c r="A35" s="173"/>
      <c r="B35" s="197"/>
      <c r="C35" s="582" t="str">
        <f>IF(E35="","",C34+1)</f>
        <v/>
      </c>
      <c r="D35" s="582"/>
      <c r="E35" s="583" t="str">
        <f>IF('各会計、関係団体の財政状況及び健全化判断比率'!B8="","",'各会計、関係団体の財政状況及び健全化判断比率'!B8)</f>
        <v/>
      </c>
      <c r="F35" s="583"/>
      <c r="G35" s="583"/>
      <c r="H35" s="583"/>
      <c r="I35" s="583"/>
      <c r="J35" s="583"/>
      <c r="K35" s="583"/>
      <c r="L35" s="583"/>
      <c r="M35" s="583"/>
      <c r="N35" s="583"/>
      <c r="O35" s="583"/>
      <c r="P35" s="583"/>
      <c r="Q35" s="583"/>
      <c r="R35" s="583"/>
      <c r="S35" s="583"/>
      <c r="T35" s="173"/>
      <c r="U35" s="582">
        <f>IF(W35="","",U34+1)</f>
        <v>3</v>
      </c>
      <c r="V35" s="582"/>
      <c r="W35" s="583" t="str">
        <f>IF('各会計、関係団体の財政状況及び健全化判断比率'!B29="","",'各会計、関係団体の財政状況及び健全化判断比率'!B29)</f>
        <v>後期高齢者医療特別会計</v>
      </c>
      <c r="X35" s="583"/>
      <c r="Y35" s="583"/>
      <c r="Z35" s="583"/>
      <c r="AA35" s="583"/>
      <c r="AB35" s="583"/>
      <c r="AC35" s="583"/>
      <c r="AD35" s="583"/>
      <c r="AE35" s="583"/>
      <c r="AF35" s="583"/>
      <c r="AG35" s="583"/>
      <c r="AH35" s="583"/>
      <c r="AI35" s="583"/>
      <c r="AJ35" s="583"/>
      <c r="AK35" s="583"/>
      <c r="AL35" s="173"/>
      <c r="AM35" s="582">
        <f t="shared" ref="AM35:AM43" si="0">IF(AO35="","",AM34+1)</f>
        <v>6</v>
      </c>
      <c r="AN35" s="582"/>
      <c r="AO35" s="583" t="str">
        <f>IF('各会計、関係団体の財政状況及び健全化判断比率'!B32="","",'各会計、関係団体の財政状況及び健全化判断比率'!B32)</f>
        <v>公共下水道事業会計</v>
      </c>
      <c r="AP35" s="583"/>
      <c r="AQ35" s="583"/>
      <c r="AR35" s="583"/>
      <c r="AS35" s="583"/>
      <c r="AT35" s="583"/>
      <c r="AU35" s="583"/>
      <c r="AV35" s="583"/>
      <c r="AW35" s="583"/>
      <c r="AX35" s="583"/>
      <c r="AY35" s="583"/>
      <c r="AZ35" s="583"/>
      <c r="BA35" s="583"/>
      <c r="BB35" s="583"/>
      <c r="BC35" s="583"/>
      <c r="BD35" s="173"/>
      <c r="BE35" s="582" t="str">
        <f t="shared" ref="BE35:BE43" si="1">IF(BG35="","",BE34+1)</f>
        <v/>
      </c>
      <c r="BF35" s="582"/>
      <c r="BG35" s="583"/>
      <c r="BH35" s="583"/>
      <c r="BI35" s="583"/>
      <c r="BJ35" s="583"/>
      <c r="BK35" s="583"/>
      <c r="BL35" s="583"/>
      <c r="BM35" s="583"/>
      <c r="BN35" s="583"/>
      <c r="BO35" s="583"/>
      <c r="BP35" s="583"/>
      <c r="BQ35" s="583"/>
      <c r="BR35" s="583"/>
      <c r="BS35" s="583"/>
      <c r="BT35" s="583"/>
      <c r="BU35" s="583"/>
      <c r="BV35" s="173"/>
      <c r="BW35" s="582">
        <f t="shared" ref="BW35:BW43" si="2">IF(BY35="","",BW34+1)</f>
        <v>8</v>
      </c>
      <c r="BX35" s="582"/>
      <c r="BY35" s="583" t="str">
        <f>IF('各会計、関係団体の財政状況及び健全化判断比率'!B69="","",'各会計、関係団体の財政状況及び健全化判断比率'!B69)</f>
        <v>乙訓消防組合(一般会計)</v>
      </c>
      <c r="BZ35" s="583"/>
      <c r="CA35" s="583"/>
      <c r="CB35" s="583"/>
      <c r="CC35" s="583"/>
      <c r="CD35" s="583"/>
      <c r="CE35" s="583"/>
      <c r="CF35" s="583"/>
      <c r="CG35" s="583"/>
      <c r="CH35" s="583"/>
      <c r="CI35" s="583"/>
      <c r="CJ35" s="583"/>
      <c r="CK35" s="583"/>
      <c r="CL35" s="583"/>
      <c r="CM35" s="583"/>
      <c r="CN35" s="173"/>
      <c r="CO35" s="582">
        <f t="shared" ref="CO35:CO43" si="3">IF(CQ35="","",CO34+1)</f>
        <v>16</v>
      </c>
      <c r="CP35" s="582"/>
      <c r="CQ35" s="583" t="str">
        <f>IF('各会計、関係団体の財政状況及び健全化判断比率'!BS8="","",'各会計、関係団体の財政状況及び健全化判断比率'!BS8)</f>
        <v>向日市スポーツ文化協会</v>
      </c>
      <c r="CR35" s="583"/>
      <c r="CS35" s="583"/>
      <c r="CT35" s="583"/>
      <c r="CU35" s="583"/>
      <c r="CV35" s="583"/>
      <c r="CW35" s="583"/>
      <c r="CX35" s="583"/>
      <c r="CY35" s="583"/>
      <c r="CZ35" s="583"/>
      <c r="DA35" s="583"/>
      <c r="DB35" s="583"/>
      <c r="DC35" s="583"/>
      <c r="DD35" s="583"/>
      <c r="DE35" s="583"/>
      <c r="DG35" s="584" t="str">
        <f>IF('各会計、関係団体の財政状況及び健全化判断比率'!BR8="","",'各会計、関係団体の財政状況及び健全化判断比率'!BR8)</f>
        <v/>
      </c>
      <c r="DH35" s="584"/>
      <c r="DI35" s="200"/>
    </row>
    <row r="36" spans="1:113" ht="32.25" customHeight="1" x14ac:dyDescent="0.15">
      <c r="A36" s="173"/>
      <c r="B36" s="197"/>
      <c r="C36" s="582" t="str">
        <f>IF(E36="","",C35+1)</f>
        <v/>
      </c>
      <c r="D36" s="582"/>
      <c r="E36" s="583" t="str">
        <f>IF('各会計、関係団体の財政状況及び健全化判断比率'!B9="","",'各会計、関係団体の財政状況及び健全化判断比率'!B9)</f>
        <v/>
      </c>
      <c r="F36" s="583"/>
      <c r="G36" s="583"/>
      <c r="H36" s="583"/>
      <c r="I36" s="583"/>
      <c r="J36" s="583"/>
      <c r="K36" s="583"/>
      <c r="L36" s="583"/>
      <c r="M36" s="583"/>
      <c r="N36" s="583"/>
      <c r="O36" s="583"/>
      <c r="P36" s="583"/>
      <c r="Q36" s="583"/>
      <c r="R36" s="583"/>
      <c r="S36" s="583"/>
      <c r="T36" s="173"/>
      <c r="U36" s="582">
        <f t="shared" ref="U36:U43" si="4">IF(W36="","",U35+1)</f>
        <v>4</v>
      </c>
      <c r="V36" s="582"/>
      <c r="W36" s="583" t="str">
        <f>IF('各会計、関係団体の財政状況及び健全化判断比率'!B30="","",'各会計、関係団体の財政状況及び健全化判断比率'!B30)</f>
        <v>介護保険事業特別会計</v>
      </c>
      <c r="X36" s="583"/>
      <c r="Y36" s="583"/>
      <c r="Z36" s="583"/>
      <c r="AA36" s="583"/>
      <c r="AB36" s="583"/>
      <c r="AC36" s="583"/>
      <c r="AD36" s="583"/>
      <c r="AE36" s="583"/>
      <c r="AF36" s="583"/>
      <c r="AG36" s="583"/>
      <c r="AH36" s="583"/>
      <c r="AI36" s="583"/>
      <c r="AJ36" s="583"/>
      <c r="AK36" s="583"/>
      <c r="AL36" s="173"/>
      <c r="AM36" s="582" t="str">
        <f t="shared" si="0"/>
        <v/>
      </c>
      <c r="AN36" s="582"/>
      <c r="AO36" s="583"/>
      <c r="AP36" s="583"/>
      <c r="AQ36" s="583"/>
      <c r="AR36" s="583"/>
      <c r="AS36" s="583"/>
      <c r="AT36" s="583"/>
      <c r="AU36" s="583"/>
      <c r="AV36" s="583"/>
      <c r="AW36" s="583"/>
      <c r="AX36" s="583"/>
      <c r="AY36" s="583"/>
      <c r="AZ36" s="583"/>
      <c r="BA36" s="583"/>
      <c r="BB36" s="583"/>
      <c r="BC36" s="583"/>
      <c r="BD36" s="173"/>
      <c r="BE36" s="582" t="str">
        <f t="shared" si="1"/>
        <v/>
      </c>
      <c r="BF36" s="582"/>
      <c r="BG36" s="583"/>
      <c r="BH36" s="583"/>
      <c r="BI36" s="583"/>
      <c r="BJ36" s="583"/>
      <c r="BK36" s="583"/>
      <c r="BL36" s="583"/>
      <c r="BM36" s="583"/>
      <c r="BN36" s="583"/>
      <c r="BO36" s="583"/>
      <c r="BP36" s="583"/>
      <c r="BQ36" s="583"/>
      <c r="BR36" s="583"/>
      <c r="BS36" s="583"/>
      <c r="BT36" s="583"/>
      <c r="BU36" s="583"/>
      <c r="BV36" s="173"/>
      <c r="BW36" s="582">
        <f t="shared" si="2"/>
        <v>9</v>
      </c>
      <c r="BX36" s="582"/>
      <c r="BY36" s="583" t="str">
        <f>IF('各会計、関係団体の財政状況及び健全化判断比率'!B70="","",'各会計、関係団体の財政状況及び健全化判断比率'!B70)</f>
        <v>乙訓福祉施設事務組合(一般会計)</v>
      </c>
      <c r="BZ36" s="583"/>
      <c r="CA36" s="583"/>
      <c r="CB36" s="583"/>
      <c r="CC36" s="583"/>
      <c r="CD36" s="583"/>
      <c r="CE36" s="583"/>
      <c r="CF36" s="583"/>
      <c r="CG36" s="583"/>
      <c r="CH36" s="583"/>
      <c r="CI36" s="583"/>
      <c r="CJ36" s="583"/>
      <c r="CK36" s="583"/>
      <c r="CL36" s="583"/>
      <c r="CM36" s="583"/>
      <c r="CN36" s="173"/>
      <c r="CO36" s="582">
        <f t="shared" si="3"/>
        <v>17</v>
      </c>
      <c r="CP36" s="582"/>
      <c r="CQ36" s="583" t="str">
        <f>IF('各会計、関係団体の財政状況及び健全化判断比率'!BS9="","",'各会計、関係団体の財政状況及び健全化判断比率'!BS9)</f>
        <v>向日市埋蔵文化財センター</v>
      </c>
      <c r="CR36" s="583"/>
      <c r="CS36" s="583"/>
      <c r="CT36" s="583"/>
      <c r="CU36" s="583"/>
      <c r="CV36" s="583"/>
      <c r="CW36" s="583"/>
      <c r="CX36" s="583"/>
      <c r="CY36" s="583"/>
      <c r="CZ36" s="583"/>
      <c r="DA36" s="583"/>
      <c r="DB36" s="583"/>
      <c r="DC36" s="583"/>
      <c r="DD36" s="583"/>
      <c r="DE36" s="583"/>
      <c r="DG36" s="584" t="str">
        <f>IF('各会計、関係団体の財政状況及び健全化判断比率'!BR9="","",'各会計、関係団体の財政状況及び健全化判断比率'!BR9)</f>
        <v/>
      </c>
      <c r="DH36" s="584"/>
      <c r="DI36" s="200"/>
    </row>
    <row r="37" spans="1:113" ht="32.25" customHeight="1" x14ac:dyDescent="0.15">
      <c r="A37" s="173"/>
      <c r="B37" s="197"/>
      <c r="C37" s="582" t="str">
        <f>IF(E37="","",C36+1)</f>
        <v/>
      </c>
      <c r="D37" s="582"/>
      <c r="E37" s="583" t="str">
        <f>IF('各会計、関係団体の財政状況及び健全化判断比率'!B10="","",'各会計、関係団体の財政状況及び健全化判断比率'!B10)</f>
        <v/>
      </c>
      <c r="F37" s="583"/>
      <c r="G37" s="583"/>
      <c r="H37" s="583"/>
      <c r="I37" s="583"/>
      <c r="J37" s="583"/>
      <c r="K37" s="583"/>
      <c r="L37" s="583"/>
      <c r="M37" s="583"/>
      <c r="N37" s="583"/>
      <c r="O37" s="583"/>
      <c r="P37" s="583"/>
      <c r="Q37" s="583"/>
      <c r="R37" s="583"/>
      <c r="S37" s="583"/>
      <c r="T37" s="173"/>
      <c r="U37" s="582" t="str">
        <f t="shared" si="4"/>
        <v/>
      </c>
      <c r="V37" s="582"/>
      <c r="W37" s="583"/>
      <c r="X37" s="583"/>
      <c r="Y37" s="583"/>
      <c r="Z37" s="583"/>
      <c r="AA37" s="583"/>
      <c r="AB37" s="583"/>
      <c r="AC37" s="583"/>
      <c r="AD37" s="583"/>
      <c r="AE37" s="583"/>
      <c r="AF37" s="583"/>
      <c r="AG37" s="583"/>
      <c r="AH37" s="583"/>
      <c r="AI37" s="583"/>
      <c r="AJ37" s="583"/>
      <c r="AK37" s="583"/>
      <c r="AL37" s="173"/>
      <c r="AM37" s="582" t="str">
        <f t="shared" si="0"/>
        <v/>
      </c>
      <c r="AN37" s="582"/>
      <c r="AO37" s="583"/>
      <c r="AP37" s="583"/>
      <c r="AQ37" s="583"/>
      <c r="AR37" s="583"/>
      <c r="AS37" s="583"/>
      <c r="AT37" s="583"/>
      <c r="AU37" s="583"/>
      <c r="AV37" s="583"/>
      <c r="AW37" s="583"/>
      <c r="AX37" s="583"/>
      <c r="AY37" s="583"/>
      <c r="AZ37" s="583"/>
      <c r="BA37" s="583"/>
      <c r="BB37" s="583"/>
      <c r="BC37" s="583"/>
      <c r="BD37" s="173"/>
      <c r="BE37" s="582" t="str">
        <f t="shared" si="1"/>
        <v/>
      </c>
      <c r="BF37" s="582"/>
      <c r="BG37" s="583"/>
      <c r="BH37" s="583"/>
      <c r="BI37" s="583"/>
      <c r="BJ37" s="583"/>
      <c r="BK37" s="583"/>
      <c r="BL37" s="583"/>
      <c r="BM37" s="583"/>
      <c r="BN37" s="583"/>
      <c r="BO37" s="583"/>
      <c r="BP37" s="583"/>
      <c r="BQ37" s="583"/>
      <c r="BR37" s="583"/>
      <c r="BS37" s="583"/>
      <c r="BT37" s="583"/>
      <c r="BU37" s="583"/>
      <c r="BV37" s="173"/>
      <c r="BW37" s="582">
        <f t="shared" si="2"/>
        <v>10</v>
      </c>
      <c r="BX37" s="582"/>
      <c r="BY37" s="583" t="str">
        <f>IF('各会計、関係団体の財政状況及び健全化判断比率'!B71="","",'各会計、関係団体の財政状況及び健全化判断比率'!B71)</f>
        <v>京都府自治会館管理組合(一般会計)</v>
      </c>
      <c r="BZ37" s="583"/>
      <c r="CA37" s="583"/>
      <c r="CB37" s="583"/>
      <c r="CC37" s="583"/>
      <c r="CD37" s="583"/>
      <c r="CE37" s="583"/>
      <c r="CF37" s="583"/>
      <c r="CG37" s="583"/>
      <c r="CH37" s="583"/>
      <c r="CI37" s="583"/>
      <c r="CJ37" s="583"/>
      <c r="CK37" s="583"/>
      <c r="CL37" s="583"/>
      <c r="CM37" s="583"/>
      <c r="CN37" s="173"/>
      <c r="CO37" s="582">
        <f t="shared" si="3"/>
        <v>18</v>
      </c>
      <c r="CP37" s="582"/>
      <c r="CQ37" s="583" t="str">
        <f>IF('各会計、関係団体の財政状況及び健全化判断比率'!BS10="","",'各会計、関係団体の財政状況及び健全化判断比率'!BS10)</f>
        <v>向日市水道メンテナンス</v>
      </c>
      <c r="CR37" s="583"/>
      <c r="CS37" s="583"/>
      <c r="CT37" s="583"/>
      <c r="CU37" s="583"/>
      <c r="CV37" s="583"/>
      <c r="CW37" s="583"/>
      <c r="CX37" s="583"/>
      <c r="CY37" s="583"/>
      <c r="CZ37" s="583"/>
      <c r="DA37" s="583"/>
      <c r="DB37" s="583"/>
      <c r="DC37" s="583"/>
      <c r="DD37" s="583"/>
      <c r="DE37" s="583"/>
      <c r="DG37" s="584" t="str">
        <f>IF('各会計、関係団体の財政状況及び健全化判断比率'!BR10="","",'各会計、関係団体の財政状況及び健全化判断比率'!BR10)</f>
        <v/>
      </c>
      <c r="DH37" s="584"/>
      <c r="DI37" s="200"/>
    </row>
    <row r="38" spans="1:113" ht="32.25" customHeight="1" x14ac:dyDescent="0.15">
      <c r="A38" s="173"/>
      <c r="B38" s="197"/>
      <c r="C38" s="582" t="str">
        <f t="shared" ref="C38:C43" si="5">IF(E38="","",C37+1)</f>
        <v/>
      </c>
      <c r="D38" s="582"/>
      <c r="E38" s="583" t="str">
        <f>IF('各会計、関係団体の財政状況及び健全化判断比率'!B11="","",'各会計、関係団体の財政状況及び健全化判断比率'!B11)</f>
        <v/>
      </c>
      <c r="F38" s="583"/>
      <c r="G38" s="583"/>
      <c r="H38" s="583"/>
      <c r="I38" s="583"/>
      <c r="J38" s="583"/>
      <c r="K38" s="583"/>
      <c r="L38" s="583"/>
      <c r="M38" s="583"/>
      <c r="N38" s="583"/>
      <c r="O38" s="583"/>
      <c r="P38" s="583"/>
      <c r="Q38" s="583"/>
      <c r="R38" s="583"/>
      <c r="S38" s="583"/>
      <c r="T38" s="173"/>
      <c r="U38" s="582" t="str">
        <f t="shared" si="4"/>
        <v/>
      </c>
      <c r="V38" s="582"/>
      <c r="W38" s="583"/>
      <c r="X38" s="583"/>
      <c r="Y38" s="583"/>
      <c r="Z38" s="583"/>
      <c r="AA38" s="583"/>
      <c r="AB38" s="583"/>
      <c r="AC38" s="583"/>
      <c r="AD38" s="583"/>
      <c r="AE38" s="583"/>
      <c r="AF38" s="583"/>
      <c r="AG38" s="583"/>
      <c r="AH38" s="583"/>
      <c r="AI38" s="583"/>
      <c r="AJ38" s="583"/>
      <c r="AK38" s="583"/>
      <c r="AL38" s="173"/>
      <c r="AM38" s="582" t="str">
        <f t="shared" si="0"/>
        <v/>
      </c>
      <c r="AN38" s="582"/>
      <c r="AO38" s="583"/>
      <c r="AP38" s="583"/>
      <c r="AQ38" s="583"/>
      <c r="AR38" s="583"/>
      <c r="AS38" s="583"/>
      <c r="AT38" s="583"/>
      <c r="AU38" s="583"/>
      <c r="AV38" s="583"/>
      <c r="AW38" s="583"/>
      <c r="AX38" s="583"/>
      <c r="AY38" s="583"/>
      <c r="AZ38" s="583"/>
      <c r="BA38" s="583"/>
      <c r="BB38" s="583"/>
      <c r="BC38" s="583"/>
      <c r="BD38" s="173"/>
      <c r="BE38" s="582" t="str">
        <f t="shared" si="1"/>
        <v/>
      </c>
      <c r="BF38" s="582"/>
      <c r="BG38" s="583"/>
      <c r="BH38" s="583"/>
      <c r="BI38" s="583"/>
      <c r="BJ38" s="583"/>
      <c r="BK38" s="583"/>
      <c r="BL38" s="583"/>
      <c r="BM38" s="583"/>
      <c r="BN38" s="583"/>
      <c r="BO38" s="583"/>
      <c r="BP38" s="583"/>
      <c r="BQ38" s="583"/>
      <c r="BR38" s="583"/>
      <c r="BS38" s="583"/>
      <c r="BT38" s="583"/>
      <c r="BU38" s="583"/>
      <c r="BV38" s="173"/>
      <c r="BW38" s="582">
        <f t="shared" si="2"/>
        <v>11</v>
      </c>
      <c r="BX38" s="582"/>
      <c r="BY38" s="583" t="str">
        <f>IF('各会計、関係団体の財政状況及び健全化判断比率'!B72="","",'各会計、関係団体の財政状況及び健全化判断比率'!B72)</f>
        <v>京都府市町村職員退職手当組合(一般会計)</v>
      </c>
      <c r="BZ38" s="583"/>
      <c r="CA38" s="583"/>
      <c r="CB38" s="583"/>
      <c r="CC38" s="583"/>
      <c r="CD38" s="583"/>
      <c r="CE38" s="583"/>
      <c r="CF38" s="583"/>
      <c r="CG38" s="583"/>
      <c r="CH38" s="583"/>
      <c r="CI38" s="583"/>
      <c r="CJ38" s="583"/>
      <c r="CK38" s="583"/>
      <c r="CL38" s="583"/>
      <c r="CM38" s="583"/>
      <c r="CN38" s="173"/>
      <c r="CO38" s="582" t="str">
        <f t="shared" si="3"/>
        <v/>
      </c>
      <c r="CP38" s="582"/>
      <c r="CQ38" s="583" t="str">
        <f>IF('各会計、関係団体の財政状況及び健全化判断比率'!BS11="","",'各会計、関係団体の財政状況及び健全化判断比率'!BS11)</f>
        <v/>
      </c>
      <c r="CR38" s="583"/>
      <c r="CS38" s="583"/>
      <c r="CT38" s="583"/>
      <c r="CU38" s="583"/>
      <c r="CV38" s="583"/>
      <c r="CW38" s="583"/>
      <c r="CX38" s="583"/>
      <c r="CY38" s="583"/>
      <c r="CZ38" s="583"/>
      <c r="DA38" s="583"/>
      <c r="DB38" s="583"/>
      <c r="DC38" s="583"/>
      <c r="DD38" s="583"/>
      <c r="DE38" s="583"/>
      <c r="DG38" s="584" t="str">
        <f>IF('各会計、関係団体の財政状況及び健全化判断比率'!BR11="","",'各会計、関係団体の財政状況及び健全化判断比率'!BR11)</f>
        <v/>
      </c>
      <c r="DH38" s="584"/>
      <c r="DI38" s="200"/>
    </row>
    <row r="39" spans="1:113" ht="32.25" customHeight="1" x14ac:dyDescent="0.15">
      <c r="A39" s="173"/>
      <c r="B39" s="197"/>
      <c r="C39" s="582" t="str">
        <f t="shared" si="5"/>
        <v/>
      </c>
      <c r="D39" s="582"/>
      <c r="E39" s="583" t="str">
        <f>IF('各会計、関係団体の財政状況及び健全化判断比率'!B12="","",'各会計、関係団体の財政状況及び健全化判断比率'!B12)</f>
        <v/>
      </c>
      <c r="F39" s="583"/>
      <c r="G39" s="583"/>
      <c r="H39" s="583"/>
      <c r="I39" s="583"/>
      <c r="J39" s="583"/>
      <c r="K39" s="583"/>
      <c r="L39" s="583"/>
      <c r="M39" s="583"/>
      <c r="N39" s="583"/>
      <c r="O39" s="583"/>
      <c r="P39" s="583"/>
      <c r="Q39" s="583"/>
      <c r="R39" s="583"/>
      <c r="S39" s="583"/>
      <c r="T39" s="173"/>
      <c r="U39" s="582" t="str">
        <f t="shared" si="4"/>
        <v/>
      </c>
      <c r="V39" s="582"/>
      <c r="W39" s="583"/>
      <c r="X39" s="583"/>
      <c r="Y39" s="583"/>
      <c r="Z39" s="583"/>
      <c r="AA39" s="583"/>
      <c r="AB39" s="583"/>
      <c r="AC39" s="583"/>
      <c r="AD39" s="583"/>
      <c r="AE39" s="583"/>
      <c r="AF39" s="583"/>
      <c r="AG39" s="583"/>
      <c r="AH39" s="583"/>
      <c r="AI39" s="583"/>
      <c r="AJ39" s="583"/>
      <c r="AK39" s="583"/>
      <c r="AL39" s="173"/>
      <c r="AM39" s="582" t="str">
        <f t="shared" si="0"/>
        <v/>
      </c>
      <c r="AN39" s="582"/>
      <c r="AO39" s="583"/>
      <c r="AP39" s="583"/>
      <c r="AQ39" s="583"/>
      <c r="AR39" s="583"/>
      <c r="AS39" s="583"/>
      <c r="AT39" s="583"/>
      <c r="AU39" s="583"/>
      <c r="AV39" s="583"/>
      <c r="AW39" s="583"/>
      <c r="AX39" s="583"/>
      <c r="AY39" s="583"/>
      <c r="AZ39" s="583"/>
      <c r="BA39" s="583"/>
      <c r="BB39" s="583"/>
      <c r="BC39" s="583"/>
      <c r="BD39" s="173"/>
      <c r="BE39" s="582" t="str">
        <f t="shared" si="1"/>
        <v/>
      </c>
      <c r="BF39" s="582"/>
      <c r="BG39" s="583"/>
      <c r="BH39" s="583"/>
      <c r="BI39" s="583"/>
      <c r="BJ39" s="583"/>
      <c r="BK39" s="583"/>
      <c r="BL39" s="583"/>
      <c r="BM39" s="583"/>
      <c r="BN39" s="583"/>
      <c r="BO39" s="583"/>
      <c r="BP39" s="583"/>
      <c r="BQ39" s="583"/>
      <c r="BR39" s="583"/>
      <c r="BS39" s="583"/>
      <c r="BT39" s="583"/>
      <c r="BU39" s="583"/>
      <c r="BV39" s="173"/>
      <c r="BW39" s="582">
        <f t="shared" si="2"/>
        <v>12</v>
      </c>
      <c r="BX39" s="582"/>
      <c r="BY39" s="583" t="str">
        <f>IF('各会計、関係団体の財政状況及び健全化判断比率'!B73="","",'各会計、関係団体の財政状況及び健全化判断比率'!B73)</f>
        <v>京都府後期高齢者医療広域連合（一般会計）</v>
      </c>
      <c r="BZ39" s="583"/>
      <c r="CA39" s="583"/>
      <c r="CB39" s="583"/>
      <c r="CC39" s="583"/>
      <c r="CD39" s="583"/>
      <c r="CE39" s="583"/>
      <c r="CF39" s="583"/>
      <c r="CG39" s="583"/>
      <c r="CH39" s="583"/>
      <c r="CI39" s="583"/>
      <c r="CJ39" s="583"/>
      <c r="CK39" s="583"/>
      <c r="CL39" s="583"/>
      <c r="CM39" s="583"/>
      <c r="CN39" s="173"/>
      <c r="CO39" s="582" t="str">
        <f t="shared" si="3"/>
        <v/>
      </c>
      <c r="CP39" s="582"/>
      <c r="CQ39" s="583" t="str">
        <f>IF('各会計、関係団体の財政状況及び健全化判断比率'!BS12="","",'各会計、関係団体の財政状況及び健全化判断比率'!BS12)</f>
        <v/>
      </c>
      <c r="CR39" s="583"/>
      <c r="CS39" s="583"/>
      <c r="CT39" s="583"/>
      <c r="CU39" s="583"/>
      <c r="CV39" s="583"/>
      <c r="CW39" s="583"/>
      <c r="CX39" s="583"/>
      <c r="CY39" s="583"/>
      <c r="CZ39" s="583"/>
      <c r="DA39" s="583"/>
      <c r="DB39" s="583"/>
      <c r="DC39" s="583"/>
      <c r="DD39" s="583"/>
      <c r="DE39" s="583"/>
      <c r="DG39" s="584" t="str">
        <f>IF('各会計、関係団体の財政状況及び健全化判断比率'!BR12="","",'各会計、関係団体の財政状況及び健全化判断比率'!BR12)</f>
        <v/>
      </c>
      <c r="DH39" s="584"/>
      <c r="DI39" s="200"/>
    </row>
    <row r="40" spans="1:113" ht="32.25" customHeight="1" x14ac:dyDescent="0.15">
      <c r="A40" s="173"/>
      <c r="B40" s="197"/>
      <c r="C40" s="582" t="str">
        <f t="shared" si="5"/>
        <v/>
      </c>
      <c r="D40" s="582"/>
      <c r="E40" s="583" t="str">
        <f>IF('各会計、関係団体の財政状況及び健全化判断比率'!B13="","",'各会計、関係団体の財政状況及び健全化判断比率'!B13)</f>
        <v/>
      </c>
      <c r="F40" s="583"/>
      <c r="G40" s="583"/>
      <c r="H40" s="583"/>
      <c r="I40" s="583"/>
      <c r="J40" s="583"/>
      <c r="K40" s="583"/>
      <c r="L40" s="583"/>
      <c r="M40" s="583"/>
      <c r="N40" s="583"/>
      <c r="O40" s="583"/>
      <c r="P40" s="583"/>
      <c r="Q40" s="583"/>
      <c r="R40" s="583"/>
      <c r="S40" s="583"/>
      <c r="T40" s="173"/>
      <c r="U40" s="582" t="str">
        <f t="shared" si="4"/>
        <v/>
      </c>
      <c r="V40" s="582"/>
      <c r="W40" s="583"/>
      <c r="X40" s="583"/>
      <c r="Y40" s="583"/>
      <c r="Z40" s="583"/>
      <c r="AA40" s="583"/>
      <c r="AB40" s="583"/>
      <c r="AC40" s="583"/>
      <c r="AD40" s="583"/>
      <c r="AE40" s="583"/>
      <c r="AF40" s="583"/>
      <c r="AG40" s="583"/>
      <c r="AH40" s="583"/>
      <c r="AI40" s="583"/>
      <c r="AJ40" s="583"/>
      <c r="AK40" s="583"/>
      <c r="AL40" s="173"/>
      <c r="AM40" s="582" t="str">
        <f t="shared" si="0"/>
        <v/>
      </c>
      <c r="AN40" s="582"/>
      <c r="AO40" s="583"/>
      <c r="AP40" s="583"/>
      <c r="AQ40" s="583"/>
      <c r="AR40" s="583"/>
      <c r="AS40" s="583"/>
      <c r="AT40" s="583"/>
      <c r="AU40" s="583"/>
      <c r="AV40" s="583"/>
      <c r="AW40" s="583"/>
      <c r="AX40" s="583"/>
      <c r="AY40" s="583"/>
      <c r="AZ40" s="583"/>
      <c r="BA40" s="583"/>
      <c r="BB40" s="583"/>
      <c r="BC40" s="583"/>
      <c r="BD40" s="173"/>
      <c r="BE40" s="582" t="str">
        <f t="shared" si="1"/>
        <v/>
      </c>
      <c r="BF40" s="582"/>
      <c r="BG40" s="583"/>
      <c r="BH40" s="583"/>
      <c r="BI40" s="583"/>
      <c r="BJ40" s="583"/>
      <c r="BK40" s="583"/>
      <c r="BL40" s="583"/>
      <c r="BM40" s="583"/>
      <c r="BN40" s="583"/>
      <c r="BO40" s="583"/>
      <c r="BP40" s="583"/>
      <c r="BQ40" s="583"/>
      <c r="BR40" s="583"/>
      <c r="BS40" s="583"/>
      <c r="BT40" s="583"/>
      <c r="BU40" s="583"/>
      <c r="BV40" s="173"/>
      <c r="BW40" s="582">
        <f t="shared" si="2"/>
        <v>13</v>
      </c>
      <c r="BX40" s="582"/>
      <c r="BY40" s="583" t="str">
        <f>IF('各会計、関係団体の財政状況及び健全化判断比率'!B74="","",'各会計、関係団体の財政状況及び健全化判断比率'!B74)</f>
        <v>京都府後期高齢者医療広域連合（特別会計）</v>
      </c>
      <c r="BZ40" s="583"/>
      <c r="CA40" s="583"/>
      <c r="CB40" s="583"/>
      <c r="CC40" s="583"/>
      <c r="CD40" s="583"/>
      <c r="CE40" s="583"/>
      <c r="CF40" s="583"/>
      <c r="CG40" s="583"/>
      <c r="CH40" s="583"/>
      <c r="CI40" s="583"/>
      <c r="CJ40" s="583"/>
      <c r="CK40" s="583"/>
      <c r="CL40" s="583"/>
      <c r="CM40" s="583"/>
      <c r="CN40" s="173"/>
      <c r="CO40" s="582" t="str">
        <f t="shared" si="3"/>
        <v/>
      </c>
      <c r="CP40" s="582"/>
      <c r="CQ40" s="583" t="str">
        <f>IF('各会計、関係団体の財政状況及び健全化判断比率'!BS13="","",'各会計、関係団体の財政状況及び健全化判断比率'!BS13)</f>
        <v/>
      </c>
      <c r="CR40" s="583"/>
      <c r="CS40" s="583"/>
      <c r="CT40" s="583"/>
      <c r="CU40" s="583"/>
      <c r="CV40" s="583"/>
      <c r="CW40" s="583"/>
      <c r="CX40" s="583"/>
      <c r="CY40" s="583"/>
      <c r="CZ40" s="583"/>
      <c r="DA40" s="583"/>
      <c r="DB40" s="583"/>
      <c r="DC40" s="583"/>
      <c r="DD40" s="583"/>
      <c r="DE40" s="583"/>
      <c r="DG40" s="584" t="str">
        <f>IF('各会計、関係団体の財政状況及び健全化判断比率'!BR13="","",'各会計、関係団体の財政状況及び健全化判断比率'!BR13)</f>
        <v/>
      </c>
      <c r="DH40" s="584"/>
      <c r="DI40" s="200"/>
    </row>
    <row r="41" spans="1:113" ht="32.25" customHeight="1" x14ac:dyDescent="0.15">
      <c r="A41" s="173"/>
      <c r="B41" s="197"/>
      <c r="C41" s="582" t="str">
        <f t="shared" si="5"/>
        <v/>
      </c>
      <c r="D41" s="582"/>
      <c r="E41" s="583" t="str">
        <f>IF('各会計、関係団体の財政状況及び健全化判断比率'!B14="","",'各会計、関係団体の財政状況及び健全化判断比率'!B14)</f>
        <v/>
      </c>
      <c r="F41" s="583"/>
      <c r="G41" s="583"/>
      <c r="H41" s="583"/>
      <c r="I41" s="583"/>
      <c r="J41" s="583"/>
      <c r="K41" s="583"/>
      <c r="L41" s="583"/>
      <c r="M41" s="583"/>
      <c r="N41" s="583"/>
      <c r="O41" s="583"/>
      <c r="P41" s="583"/>
      <c r="Q41" s="583"/>
      <c r="R41" s="583"/>
      <c r="S41" s="583"/>
      <c r="T41" s="173"/>
      <c r="U41" s="582" t="str">
        <f t="shared" si="4"/>
        <v/>
      </c>
      <c r="V41" s="582"/>
      <c r="W41" s="583"/>
      <c r="X41" s="583"/>
      <c r="Y41" s="583"/>
      <c r="Z41" s="583"/>
      <c r="AA41" s="583"/>
      <c r="AB41" s="583"/>
      <c r="AC41" s="583"/>
      <c r="AD41" s="583"/>
      <c r="AE41" s="583"/>
      <c r="AF41" s="583"/>
      <c r="AG41" s="583"/>
      <c r="AH41" s="583"/>
      <c r="AI41" s="583"/>
      <c r="AJ41" s="583"/>
      <c r="AK41" s="583"/>
      <c r="AL41" s="173"/>
      <c r="AM41" s="582" t="str">
        <f t="shared" si="0"/>
        <v/>
      </c>
      <c r="AN41" s="582"/>
      <c r="AO41" s="583"/>
      <c r="AP41" s="583"/>
      <c r="AQ41" s="583"/>
      <c r="AR41" s="583"/>
      <c r="AS41" s="583"/>
      <c r="AT41" s="583"/>
      <c r="AU41" s="583"/>
      <c r="AV41" s="583"/>
      <c r="AW41" s="583"/>
      <c r="AX41" s="583"/>
      <c r="AY41" s="583"/>
      <c r="AZ41" s="583"/>
      <c r="BA41" s="583"/>
      <c r="BB41" s="583"/>
      <c r="BC41" s="583"/>
      <c r="BD41" s="173"/>
      <c r="BE41" s="582" t="str">
        <f t="shared" si="1"/>
        <v/>
      </c>
      <c r="BF41" s="582"/>
      <c r="BG41" s="583"/>
      <c r="BH41" s="583"/>
      <c r="BI41" s="583"/>
      <c r="BJ41" s="583"/>
      <c r="BK41" s="583"/>
      <c r="BL41" s="583"/>
      <c r="BM41" s="583"/>
      <c r="BN41" s="583"/>
      <c r="BO41" s="583"/>
      <c r="BP41" s="583"/>
      <c r="BQ41" s="583"/>
      <c r="BR41" s="583"/>
      <c r="BS41" s="583"/>
      <c r="BT41" s="583"/>
      <c r="BU41" s="583"/>
      <c r="BV41" s="173"/>
      <c r="BW41" s="582">
        <f t="shared" si="2"/>
        <v>14</v>
      </c>
      <c r="BX41" s="582"/>
      <c r="BY41" s="583" t="str">
        <f>IF('各会計、関係団体の財政状況及び健全化判断比率'!B75="","",'各会計、関係団体の財政状況及び健全化判断比率'!B75)</f>
        <v>京都地方税機構(一般会計)</v>
      </c>
      <c r="BZ41" s="583"/>
      <c r="CA41" s="583"/>
      <c r="CB41" s="583"/>
      <c r="CC41" s="583"/>
      <c r="CD41" s="583"/>
      <c r="CE41" s="583"/>
      <c r="CF41" s="583"/>
      <c r="CG41" s="583"/>
      <c r="CH41" s="583"/>
      <c r="CI41" s="583"/>
      <c r="CJ41" s="583"/>
      <c r="CK41" s="583"/>
      <c r="CL41" s="583"/>
      <c r="CM41" s="583"/>
      <c r="CN41" s="173"/>
      <c r="CO41" s="582" t="str">
        <f t="shared" si="3"/>
        <v/>
      </c>
      <c r="CP41" s="582"/>
      <c r="CQ41" s="583" t="str">
        <f>IF('各会計、関係団体の財政状況及び健全化判断比率'!BS14="","",'各会計、関係団体の財政状況及び健全化判断比率'!BS14)</f>
        <v/>
      </c>
      <c r="CR41" s="583"/>
      <c r="CS41" s="583"/>
      <c r="CT41" s="583"/>
      <c r="CU41" s="583"/>
      <c r="CV41" s="583"/>
      <c r="CW41" s="583"/>
      <c r="CX41" s="583"/>
      <c r="CY41" s="583"/>
      <c r="CZ41" s="583"/>
      <c r="DA41" s="583"/>
      <c r="DB41" s="583"/>
      <c r="DC41" s="583"/>
      <c r="DD41" s="583"/>
      <c r="DE41" s="583"/>
      <c r="DG41" s="584" t="str">
        <f>IF('各会計、関係団体の財政状況及び健全化判断比率'!BR14="","",'各会計、関係団体の財政状況及び健全化判断比率'!BR14)</f>
        <v/>
      </c>
      <c r="DH41" s="584"/>
      <c r="DI41" s="200"/>
    </row>
    <row r="42" spans="1:113" ht="32.25" customHeight="1" x14ac:dyDescent="0.15">
      <c r="B42" s="197"/>
      <c r="C42" s="582" t="str">
        <f t="shared" si="5"/>
        <v/>
      </c>
      <c r="D42" s="582"/>
      <c r="E42" s="583" t="str">
        <f>IF('各会計、関係団体の財政状況及び健全化判断比率'!B15="","",'各会計、関係団体の財政状況及び健全化判断比率'!B15)</f>
        <v/>
      </c>
      <c r="F42" s="583"/>
      <c r="G42" s="583"/>
      <c r="H42" s="583"/>
      <c r="I42" s="583"/>
      <c r="J42" s="583"/>
      <c r="K42" s="583"/>
      <c r="L42" s="583"/>
      <c r="M42" s="583"/>
      <c r="N42" s="583"/>
      <c r="O42" s="583"/>
      <c r="P42" s="583"/>
      <c r="Q42" s="583"/>
      <c r="R42" s="583"/>
      <c r="S42" s="583"/>
      <c r="T42" s="173"/>
      <c r="U42" s="582" t="str">
        <f t="shared" si="4"/>
        <v/>
      </c>
      <c r="V42" s="582"/>
      <c r="W42" s="583"/>
      <c r="X42" s="583"/>
      <c r="Y42" s="583"/>
      <c r="Z42" s="583"/>
      <c r="AA42" s="583"/>
      <c r="AB42" s="583"/>
      <c r="AC42" s="583"/>
      <c r="AD42" s="583"/>
      <c r="AE42" s="583"/>
      <c r="AF42" s="583"/>
      <c r="AG42" s="583"/>
      <c r="AH42" s="583"/>
      <c r="AI42" s="583"/>
      <c r="AJ42" s="583"/>
      <c r="AK42" s="583"/>
      <c r="AL42" s="173"/>
      <c r="AM42" s="582" t="str">
        <f t="shared" si="0"/>
        <v/>
      </c>
      <c r="AN42" s="582"/>
      <c r="AO42" s="583"/>
      <c r="AP42" s="583"/>
      <c r="AQ42" s="583"/>
      <c r="AR42" s="583"/>
      <c r="AS42" s="583"/>
      <c r="AT42" s="583"/>
      <c r="AU42" s="583"/>
      <c r="AV42" s="583"/>
      <c r="AW42" s="583"/>
      <c r="AX42" s="583"/>
      <c r="AY42" s="583"/>
      <c r="AZ42" s="583"/>
      <c r="BA42" s="583"/>
      <c r="BB42" s="583"/>
      <c r="BC42" s="583"/>
      <c r="BD42" s="173"/>
      <c r="BE42" s="582" t="str">
        <f t="shared" si="1"/>
        <v/>
      </c>
      <c r="BF42" s="582"/>
      <c r="BG42" s="583"/>
      <c r="BH42" s="583"/>
      <c r="BI42" s="583"/>
      <c r="BJ42" s="583"/>
      <c r="BK42" s="583"/>
      <c r="BL42" s="583"/>
      <c r="BM42" s="583"/>
      <c r="BN42" s="583"/>
      <c r="BO42" s="583"/>
      <c r="BP42" s="583"/>
      <c r="BQ42" s="583"/>
      <c r="BR42" s="583"/>
      <c r="BS42" s="583"/>
      <c r="BT42" s="583"/>
      <c r="BU42" s="583"/>
      <c r="BV42" s="173"/>
      <c r="BW42" s="582" t="str">
        <f t="shared" si="2"/>
        <v/>
      </c>
      <c r="BX42" s="582"/>
      <c r="BY42" s="583" t="str">
        <f>IF('各会計、関係団体の財政状況及び健全化判断比率'!B76="","",'各会計、関係団体の財政状況及び健全化判断比率'!B76)</f>
        <v/>
      </c>
      <c r="BZ42" s="583"/>
      <c r="CA42" s="583"/>
      <c r="CB42" s="583"/>
      <c r="CC42" s="583"/>
      <c r="CD42" s="583"/>
      <c r="CE42" s="583"/>
      <c r="CF42" s="583"/>
      <c r="CG42" s="583"/>
      <c r="CH42" s="583"/>
      <c r="CI42" s="583"/>
      <c r="CJ42" s="583"/>
      <c r="CK42" s="583"/>
      <c r="CL42" s="583"/>
      <c r="CM42" s="583"/>
      <c r="CN42" s="173"/>
      <c r="CO42" s="582" t="str">
        <f t="shared" si="3"/>
        <v/>
      </c>
      <c r="CP42" s="582"/>
      <c r="CQ42" s="583" t="str">
        <f>IF('各会計、関係団体の財政状況及び健全化判断比率'!BS15="","",'各会計、関係団体の財政状況及び健全化判断比率'!BS15)</f>
        <v/>
      </c>
      <c r="CR42" s="583"/>
      <c r="CS42" s="583"/>
      <c r="CT42" s="583"/>
      <c r="CU42" s="583"/>
      <c r="CV42" s="583"/>
      <c r="CW42" s="583"/>
      <c r="CX42" s="583"/>
      <c r="CY42" s="583"/>
      <c r="CZ42" s="583"/>
      <c r="DA42" s="583"/>
      <c r="DB42" s="583"/>
      <c r="DC42" s="583"/>
      <c r="DD42" s="583"/>
      <c r="DE42" s="583"/>
      <c r="DG42" s="584" t="str">
        <f>IF('各会計、関係団体の財政状況及び健全化判断比率'!BR15="","",'各会計、関係団体の財政状況及び健全化判断比率'!BR15)</f>
        <v/>
      </c>
      <c r="DH42" s="584"/>
      <c r="DI42" s="200"/>
    </row>
    <row r="43" spans="1:113" ht="32.25" customHeight="1" x14ac:dyDescent="0.15">
      <c r="B43" s="197"/>
      <c r="C43" s="582" t="str">
        <f t="shared" si="5"/>
        <v/>
      </c>
      <c r="D43" s="582"/>
      <c r="E43" s="583" t="str">
        <f>IF('各会計、関係団体の財政状況及び健全化判断比率'!B16="","",'各会計、関係団体の財政状況及び健全化判断比率'!B16)</f>
        <v/>
      </c>
      <c r="F43" s="583"/>
      <c r="G43" s="583"/>
      <c r="H43" s="583"/>
      <c r="I43" s="583"/>
      <c r="J43" s="583"/>
      <c r="K43" s="583"/>
      <c r="L43" s="583"/>
      <c r="M43" s="583"/>
      <c r="N43" s="583"/>
      <c r="O43" s="583"/>
      <c r="P43" s="583"/>
      <c r="Q43" s="583"/>
      <c r="R43" s="583"/>
      <c r="S43" s="583"/>
      <c r="T43" s="173"/>
      <c r="U43" s="582" t="str">
        <f t="shared" si="4"/>
        <v/>
      </c>
      <c r="V43" s="582"/>
      <c r="W43" s="583"/>
      <c r="X43" s="583"/>
      <c r="Y43" s="583"/>
      <c r="Z43" s="583"/>
      <c r="AA43" s="583"/>
      <c r="AB43" s="583"/>
      <c r="AC43" s="583"/>
      <c r="AD43" s="583"/>
      <c r="AE43" s="583"/>
      <c r="AF43" s="583"/>
      <c r="AG43" s="583"/>
      <c r="AH43" s="583"/>
      <c r="AI43" s="583"/>
      <c r="AJ43" s="583"/>
      <c r="AK43" s="583"/>
      <c r="AL43" s="173"/>
      <c r="AM43" s="582" t="str">
        <f t="shared" si="0"/>
        <v/>
      </c>
      <c r="AN43" s="582"/>
      <c r="AO43" s="583"/>
      <c r="AP43" s="583"/>
      <c r="AQ43" s="583"/>
      <c r="AR43" s="583"/>
      <c r="AS43" s="583"/>
      <c r="AT43" s="583"/>
      <c r="AU43" s="583"/>
      <c r="AV43" s="583"/>
      <c r="AW43" s="583"/>
      <c r="AX43" s="583"/>
      <c r="AY43" s="583"/>
      <c r="AZ43" s="583"/>
      <c r="BA43" s="583"/>
      <c r="BB43" s="583"/>
      <c r="BC43" s="583"/>
      <c r="BD43" s="173"/>
      <c r="BE43" s="582" t="str">
        <f t="shared" si="1"/>
        <v/>
      </c>
      <c r="BF43" s="582"/>
      <c r="BG43" s="583"/>
      <c r="BH43" s="583"/>
      <c r="BI43" s="583"/>
      <c r="BJ43" s="583"/>
      <c r="BK43" s="583"/>
      <c r="BL43" s="583"/>
      <c r="BM43" s="583"/>
      <c r="BN43" s="583"/>
      <c r="BO43" s="583"/>
      <c r="BP43" s="583"/>
      <c r="BQ43" s="583"/>
      <c r="BR43" s="583"/>
      <c r="BS43" s="583"/>
      <c r="BT43" s="583"/>
      <c r="BU43" s="583"/>
      <c r="BV43" s="173"/>
      <c r="BW43" s="582" t="str">
        <f t="shared" si="2"/>
        <v/>
      </c>
      <c r="BX43" s="582"/>
      <c r="BY43" s="583" t="str">
        <f>IF('各会計、関係団体の財政状況及び健全化判断比率'!B77="","",'各会計、関係団体の財政状況及び健全化判断比率'!B77)</f>
        <v/>
      </c>
      <c r="BZ43" s="583"/>
      <c r="CA43" s="583"/>
      <c r="CB43" s="583"/>
      <c r="CC43" s="583"/>
      <c r="CD43" s="583"/>
      <c r="CE43" s="583"/>
      <c r="CF43" s="583"/>
      <c r="CG43" s="583"/>
      <c r="CH43" s="583"/>
      <c r="CI43" s="583"/>
      <c r="CJ43" s="583"/>
      <c r="CK43" s="583"/>
      <c r="CL43" s="583"/>
      <c r="CM43" s="583"/>
      <c r="CN43" s="173"/>
      <c r="CO43" s="582" t="str">
        <f t="shared" si="3"/>
        <v/>
      </c>
      <c r="CP43" s="582"/>
      <c r="CQ43" s="583" t="str">
        <f>IF('各会計、関係団体の財政状況及び健全化判断比率'!BS16="","",'各会計、関係団体の財政状況及び健全化判断比率'!BS16)</f>
        <v/>
      </c>
      <c r="CR43" s="583"/>
      <c r="CS43" s="583"/>
      <c r="CT43" s="583"/>
      <c r="CU43" s="583"/>
      <c r="CV43" s="583"/>
      <c r="CW43" s="583"/>
      <c r="CX43" s="583"/>
      <c r="CY43" s="583"/>
      <c r="CZ43" s="583"/>
      <c r="DA43" s="583"/>
      <c r="DB43" s="583"/>
      <c r="DC43" s="583"/>
      <c r="DD43" s="583"/>
      <c r="DE43" s="583"/>
      <c r="DG43" s="584" t="str">
        <f>IF('各会計、関係団体の財政状況及び健全化判断比率'!BR16="","",'各会計、関係団体の財政状況及び健全化判断比率'!BR16)</f>
        <v/>
      </c>
      <c r="DH43" s="584"/>
      <c r="DI43" s="200"/>
    </row>
    <row r="44" spans="1:113" ht="13.5" customHeight="1" thickBot="1" x14ac:dyDescent="0.2">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x14ac:dyDescent="0.15"/>
    <row r="46" spans="1:113" x14ac:dyDescent="0.15">
      <c r="B46" s="172" t="s">
        <v>193</v>
      </c>
      <c r="E46" s="585" t="s">
        <v>194</v>
      </c>
      <c r="F46" s="585"/>
      <c r="G46" s="585"/>
      <c r="H46" s="585"/>
      <c r="I46" s="585"/>
      <c r="J46" s="585"/>
      <c r="K46" s="585"/>
      <c r="L46" s="585"/>
      <c r="M46" s="585"/>
      <c r="N46" s="585"/>
      <c r="O46" s="585"/>
      <c r="P46" s="585"/>
      <c r="Q46" s="585"/>
      <c r="R46" s="585"/>
      <c r="S46" s="585"/>
      <c r="T46" s="585"/>
      <c r="U46" s="585"/>
      <c r="V46" s="585"/>
      <c r="W46" s="585"/>
      <c r="X46" s="585"/>
      <c r="Y46" s="585"/>
      <c r="Z46" s="585"/>
      <c r="AA46" s="585"/>
      <c r="AB46" s="585"/>
      <c r="AC46" s="585"/>
      <c r="AD46" s="585"/>
      <c r="AE46" s="585"/>
      <c r="AF46" s="585"/>
      <c r="AG46" s="585"/>
      <c r="AH46" s="585"/>
      <c r="AI46" s="585"/>
      <c r="AJ46" s="585"/>
      <c r="AK46" s="585"/>
      <c r="AL46" s="585"/>
      <c r="AM46" s="585"/>
      <c r="AN46" s="585"/>
      <c r="AO46" s="585"/>
      <c r="AP46" s="585"/>
      <c r="AQ46" s="585"/>
      <c r="AR46" s="585"/>
      <c r="AS46" s="585"/>
      <c r="AT46" s="585"/>
      <c r="AU46" s="585"/>
      <c r="AV46" s="585"/>
      <c r="AW46" s="585"/>
      <c r="AX46" s="585"/>
      <c r="AY46" s="585"/>
      <c r="AZ46" s="585"/>
      <c r="BA46" s="585"/>
      <c r="BB46" s="585"/>
      <c r="BC46" s="585"/>
      <c r="BD46" s="585"/>
      <c r="BE46" s="585"/>
      <c r="BF46" s="585"/>
      <c r="BG46" s="585"/>
      <c r="BH46" s="585"/>
      <c r="BI46" s="585"/>
      <c r="BJ46" s="585"/>
      <c r="BK46" s="585"/>
      <c r="BL46" s="585"/>
      <c r="BM46" s="585"/>
      <c r="BN46" s="585"/>
      <c r="BO46" s="585"/>
      <c r="BP46" s="585"/>
      <c r="BQ46" s="585"/>
      <c r="BR46" s="585"/>
      <c r="BS46" s="585"/>
      <c r="BT46" s="585"/>
      <c r="BU46" s="585"/>
      <c r="BV46" s="585"/>
      <c r="BW46" s="585"/>
      <c r="BX46" s="585"/>
      <c r="BY46" s="585"/>
      <c r="BZ46" s="585"/>
      <c r="CA46" s="585"/>
      <c r="CB46" s="585"/>
      <c r="CC46" s="585"/>
      <c r="CD46" s="585"/>
      <c r="CE46" s="585"/>
      <c r="CF46" s="585"/>
      <c r="CG46" s="585"/>
      <c r="CH46" s="585"/>
      <c r="CI46" s="585"/>
      <c r="CJ46" s="585"/>
      <c r="CK46" s="585"/>
      <c r="CL46" s="585"/>
      <c r="CM46" s="585"/>
      <c r="CN46" s="585"/>
      <c r="CO46" s="585"/>
      <c r="CP46" s="585"/>
      <c r="CQ46" s="585"/>
      <c r="CR46" s="585"/>
      <c r="CS46" s="585"/>
      <c r="CT46" s="585"/>
      <c r="CU46" s="585"/>
      <c r="CV46" s="585"/>
      <c r="CW46" s="585"/>
      <c r="CX46" s="585"/>
      <c r="CY46" s="585"/>
      <c r="CZ46" s="585"/>
      <c r="DA46" s="585"/>
      <c r="DB46" s="585"/>
      <c r="DC46" s="585"/>
      <c r="DD46" s="585"/>
      <c r="DE46" s="585"/>
      <c r="DF46" s="585"/>
      <c r="DG46" s="585"/>
      <c r="DH46" s="585"/>
      <c r="DI46" s="585"/>
    </row>
    <row r="47" spans="1:113" x14ac:dyDescent="0.15">
      <c r="E47" s="585" t="s">
        <v>195</v>
      </c>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5"/>
      <c r="AF47" s="585"/>
      <c r="AG47" s="585"/>
      <c r="AH47" s="585"/>
      <c r="AI47" s="585"/>
      <c r="AJ47" s="585"/>
      <c r="AK47" s="585"/>
      <c r="AL47" s="585"/>
      <c r="AM47" s="585"/>
      <c r="AN47" s="585"/>
      <c r="AO47" s="585"/>
      <c r="AP47" s="585"/>
      <c r="AQ47" s="585"/>
      <c r="AR47" s="585"/>
      <c r="AS47" s="585"/>
      <c r="AT47" s="585"/>
      <c r="AU47" s="585"/>
      <c r="AV47" s="585"/>
      <c r="AW47" s="585"/>
      <c r="AX47" s="585"/>
      <c r="AY47" s="585"/>
      <c r="AZ47" s="585"/>
      <c r="BA47" s="585"/>
      <c r="BB47" s="585"/>
      <c r="BC47" s="585"/>
      <c r="BD47" s="585"/>
      <c r="BE47" s="585"/>
      <c r="BF47" s="585"/>
      <c r="BG47" s="585"/>
      <c r="BH47" s="585"/>
      <c r="BI47" s="585"/>
      <c r="BJ47" s="585"/>
      <c r="BK47" s="585"/>
      <c r="BL47" s="585"/>
      <c r="BM47" s="585"/>
      <c r="BN47" s="585"/>
      <c r="BO47" s="585"/>
      <c r="BP47" s="585"/>
      <c r="BQ47" s="585"/>
      <c r="BR47" s="585"/>
      <c r="BS47" s="585"/>
      <c r="BT47" s="585"/>
      <c r="BU47" s="585"/>
      <c r="BV47" s="585"/>
      <c r="BW47" s="585"/>
      <c r="BX47" s="585"/>
      <c r="BY47" s="585"/>
      <c r="BZ47" s="585"/>
      <c r="CA47" s="585"/>
      <c r="CB47" s="585"/>
      <c r="CC47" s="585"/>
      <c r="CD47" s="585"/>
      <c r="CE47" s="585"/>
      <c r="CF47" s="585"/>
      <c r="CG47" s="585"/>
      <c r="CH47" s="585"/>
      <c r="CI47" s="585"/>
      <c r="CJ47" s="585"/>
      <c r="CK47" s="585"/>
      <c r="CL47" s="585"/>
      <c r="CM47" s="585"/>
      <c r="CN47" s="585"/>
      <c r="CO47" s="585"/>
      <c r="CP47" s="585"/>
      <c r="CQ47" s="585"/>
      <c r="CR47" s="585"/>
      <c r="CS47" s="585"/>
      <c r="CT47" s="585"/>
      <c r="CU47" s="585"/>
      <c r="CV47" s="585"/>
      <c r="CW47" s="585"/>
      <c r="CX47" s="585"/>
      <c r="CY47" s="585"/>
      <c r="CZ47" s="585"/>
      <c r="DA47" s="585"/>
      <c r="DB47" s="585"/>
      <c r="DC47" s="585"/>
      <c r="DD47" s="585"/>
      <c r="DE47" s="585"/>
      <c r="DF47" s="585"/>
      <c r="DG47" s="585"/>
      <c r="DH47" s="585"/>
      <c r="DI47" s="585"/>
    </row>
    <row r="48" spans="1:113" x14ac:dyDescent="0.15">
      <c r="E48" s="585" t="s">
        <v>196</v>
      </c>
      <c r="F48" s="585"/>
      <c r="G48" s="585"/>
      <c r="H48" s="585"/>
      <c r="I48" s="585"/>
      <c r="J48" s="585"/>
      <c r="K48" s="585"/>
      <c r="L48" s="585"/>
      <c r="M48" s="585"/>
      <c r="N48" s="585"/>
      <c r="O48" s="585"/>
      <c r="P48" s="585"/>
      <c r="Q48" s="585"/>
      <c r="R48" s="585"/>
      <c r="S48" s="585"/>
      <c r="T48" s="585"/>
      <c r="U48" s="585"/>
      <c r="V48" s="585"/>
      <c r="W48" s="585"/>
      <c r="X48" s="585"/>
      <c r="Y48" s="585"/>
      <c r="Z48" s="585"/>
      <c r="AA48" s="585"/>
      <c r="AB48" s="585"/>
      <c r="AC48" s="585"/>
      <c r="AD48" s="585"/>
      <c r="AE48" s="585"/>
      <c r="AF48" s="585"/>
      <c r="AG48" s="585"/>
      <c r="AH48" s="585"/>
      <c r="AI48" s="585"/>
      <c r="AJ48" s="585"/>
      <c r="AK48" s="585"/>
      <c r="AL48" s="585"/>
      <c r="AM48" s="585"/>
      <c r="AN48" s="585"/>
      <c r="AO48" s="585"/>
      <c r="AP48" s="585"/>
      <c r="AQ48" s="585"/>
      <c r="AR48" s="585"/>
      <c r="AS48" s="585"/>
      <c r="AT48" s="585"/>
      <c r="AU48" s="585"/>
      <c r="AV48" s="585"/>
      <c r="AW48" s="585"/>
      <c r="AX48" s="585"/>
      <c r="AY48" s="585"/>
      <c r="AZ48" s="585"/>
      <c r="BA48" s="585"/>
      <c r="BB48" s="585"/>
      <c r="BC48" s="585"/>
      <c r="BD48" s="585"/>
      <c r="BE48" s="585"/>
      <c r="BF48" s="585"/>
      <c r="BG48" s="585"/>
      <c r="BH48" s="585"/>
      <c r="BI48" s="585"/>
      <c r="BJ48" s="585"/>
      <c r="BK48" s="585"/>
      <c r="BL48" s="585"/>
      <c r="BM48" s="585"/>
      <c r="BN48" s="585"/>
      <c r="BO48" s="585"/>
      <c r="BP48" s="585"/>
      <c r="BQ48" s="585"/>
      <c r="BR48" s="585"/>
      <c r="BS48" s="585"/>
      <c r="BT48" s="585"/>
      <c r="BU48" s="585"/>
      <c r="BV48" s="585"/>
      <c r="BW48" s="585"/>
      <c r="BX48" s="585"/>
      <c r="BY48" s="585"/>
      <c r="BZ48" s="585"/>
      <c r="CA48" s="585"/>
      <c r="CB48" s="585"/>
      <c r="CC48" s="585"/>
      <c r="CD48" s="585"/>
      <c r="CE48" s="585"/>
      <c r="CF48" s="585"/>
      <c r="CG48" s="585"/>
      <c r="CH48" s="585"/>
      <c r="CI48" s="585"/>
      <c r="CJ48" s="585"/>
      <c r="CK48" s="585"/>
      <c r="CL48" s="585"/>
      <c r="CM48" s="585"/>
      <c r="CN48" s="585"/>
      <c r="CO48" s="585"/>
      <c r="CP48" s="585"/>
      <c r="CQ48" s="585"/>
      <c r="CR48" s="585"/>
      <c r="CS48" s="585"/>
      <c r="CT48" s="585"/>
      <c r="CU48" s="585"/>
      <c r="CV48" s="585"/>
      <c r="CW48" s="585"/>
      <c r="CX48" s="585"/>
      <c r="CY48" s="585"/>
      <c r="CZ48" s="585"/>
      <c r="DA48" s="585"/>
      <c r="DB48" s="585"/>
      <c r="DC48" s="585"/>
      <c r="DD48" s="585"/>
      <c r="DE48" s="585"/>
      <c r="DF48" s="585"/>
      <c r="DG48" s="585"/>
      <c r="DH48" s="585"/>
      <c r="DI48" s="585"/>
    </row>
    <row r="49" spans="5:113" x14ac:dyDescent="0.15">
      <c r="E49" s="586" t="s">
        <v>197</v>
      </c>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6"/>
      <c r="AL49" s="586"/>
      <c r="AM49" s="586"/>
      <c r="AN49" s="586"/>
      <c r="AO49" s="586"/>
      <c r="AP49" s="586"/>
      <c r="AQ49" s="586"/>
      <c r="AR49" s="586"/>
      <c r="AS49" s="586"/>
      <c r="AT49" s="586"/>
      <c r="AU49" s="586"/>
      <c r="AV49" s="586"/>
      <c r="AW49" s="586"/>
      <c r="AX49" s="586"/>
      <c r="AY49" s="586"/>
      <c r="AZ49" s="586"/>
      <c r="BA49" s="586"/>
      <c r="BB49" s="586"/>
      <c r="BC49" s="586"/>
      <c r="BD49" s="586"/>
      <c r="BE49" s="586"/>
      <c r="BF49" s="586"/>
      <c r="BG49" s="586"/>
      <c r="BH49" s="586"/>
      <c r="BI49" s="586"/>
      <c r="BJ49" s="586"/>
      <c r="BK49" s="586"/>
      <c r="BL49" s="586"/>
      <c r="BM49" s="586"/>
      <c r="BN49" s="586"/>
      <c r="BO49" s="586"/>
      <c r="BP49" s="586"/>
      <c r="BQ49" s="586"/>
      <c r="BR49" s="586"/>
      <c r="BS49" s="586"/>
      <c r="BT49" s="586"/>
      <c r="BU49" s="586"/>
      <c r="BV49" s="586"/>
      <c r="BW49" s="586"/>
      <c r="BX49" s="586"/>
      <c r="BY49" s="586"/>
      <c r="BZ49" s="586"/>
      <c r="CA49" s="586"/>
      <c r="CB49" s="586"/>
      <c r="CC49" s="586"/>
      <c r="CD49" s="586"/>
      <c r="CE49" s="586"/>
      <c r="CF49" s="586"/>
      <c r="CG49" s="586"/>
      <c r="CH49" s="586"/>
      <c r="CI49" s="586"/>
      <c r="CJ49" s="586"/>
      <c r="CK49" s="586"/>
      <c r="CL49" s="586"/>
      <c r="CM49" s="586"/>
      <c r="CN49" s="586"/>
      <c r="CO49" s="586"/>
      <c r="CP49" s="586"/>
      <c r="CQ49" s="586"/>
      <c r="CR49" s="586"/>
      <c r="CS49" s="586"/>
      <c r="CT49" s="586"/>
      <c r="CU49" s="586"/>
      <c r="CV49" s="586"/>
      <c r="CW49" s="586"/>
      <c r="CX49" s="586"/>
      <c r="CY49" s="586"/>
      <c r="CZ49" s="586"/>
      <c r="DA49" s="586"/>
      <c r="DB49" s="586"/>
      <c r="DC49" s="586"/>
      <c r="DD49" s="586"/>
      <c r="DE49" s="586"/>
      <c r="DF49" s="586"/>
      <c r="DG49" s="586"/>
      <c r="DH49" s="586"/>
      <c r="DI49" s="586"/>
    </row>
    <row r="50" spans="5:113" x14ac:dyDescent="0.15">
      <c r="E50" s="585" t="s">
        <v>198</v>
      </c>
      <c r="F50" s="585"/>
      <c r="G50" s="585"/>
      <c r="H50" s="585"/>
      <c r="I50" s="585"/>
      <c r="J50" s="585"/>
      <c r="K50" s="585"/>
      <c r="L50" s="585"/>
      <c r="M50" s="585"/>
      <c r="N50" s="585"/>
      <c r="O50" s="585"/>
      <c r="P50" s="585"/>
      <c r="Q50" s="585"/>
      <c r="R50" s="585"/>
      <c r="S50" s="585"/>
      <c r="T50" s="585"/>
      <c r="U50" s="585"/>
      <c r="V50" s="585"/>
      <c r="W50" s="585"/>
      <c r="X50" s="585"/>
      <c r="Y50" s="585"/>
      <c r="Z50" s="585"/>
      <c r="AA50" s="585"/>
      <c r="AB50" s="585"/>
      <c r="AC50" s="585"/>
      <c r="AD50" s="585"/>
      <c r="AE50" s="585"/>
      <c r="AF50" s="585"/>
      <c r="AG50" s="585"/>
      <c r="AH50" s="585"/>
      <c r="AI50" s="585"/>
      <c r="AJ50" s="585"/>
      <c r="AK50" s="585"/>
      <c r="AL50" s="585"/>
      <c r="AM50" s="585"/>
      <c r="AN50" s="585"/>
      <c r="AO50" s="585"/>
      <c r="AP50" s="585"/>
      <c r="AQ50" s="585"/>
      <c r="AR50" s="585"/>
      <c r="AS50" s="585"/>
      <c r="AT50" s="585"/>
      <c r="AU50" s="585"/>
      <c r="AV50" s="585"/>
      <c r="AW50" s="585"/>
      <c r="AX50" s="585"/>
      <c r="AY50" s="585"/>
      <c r="AZ50" s="585"/>
      <c r="BA50" s="585"/>
      <c r="BB50" s="585"/>
      <c r="BC50" s="585"/>
      <c r="BD50" s="585"/>
      <c r="BE50" s="585"/>
      <c r="BF50" s="585"/>
      <c r="BG50" s="585"/>
      <c r="BH50" s="585"/>
      <c r="BI50" s="585"/>
      <c r="BJ50" s="585"/>
      <c r="BK50" s="585"/>
      <c r="BL50" s="585"/>
      <c r="BM50" s="585"/>
      <c r="BN50" s="585"/>
      <c r="BO50" s="585"/>
      <c r="BP50" s="585"/>
      <c r="BQ50" s="585"/>
      <c r="BR50" s="585"/>
      <c r="BS50" s="585"/>
      <c r="BT50" s="585"/>
      <c r="BU50" s="585"/>
      <c r="BV50" s="585"/>
      <c r="BW50" s="585"/>
      <c r="BX50" s="585"/>
      <c r="BY50" s="585"/>
      <c r="BZ50" s="585"/>
      <c r="CA50" s="585"/>
      <c r="CB50" s="585"/>
      <c r="CC50" s="585"/>
      <c r="CD50" s="585"/>
      <c r="CE50" s="585"/>
      <c r="CF50" s="585"/>
      <c r="CG50" s="585"/>
      <c r="CH50" s="585"/>
      <c r="CI50" s="585"/>
      <c r="CJ50" s="585"/>
      <c r="CK50" s="585"/>
      <c r="CL50" s="585"/>
      <c r="CM50" s="585"/>
      <c r="CN50" s="585"/>
      <c r="CO50" s="585"/>
      <c r="CP50" s="585"/>
      <c r="CQ50" s="585"/>
      <c r="CR50" s="585"/>
      <c r="CS50" s="585"/>
      <c r="CT50" s="585"/>
      <c r="CU50" s="585"/>
      <c r="CV50" s="585"/>
      <c r="CW50" s="585"/>
      <c r="CX50" s="585"/>
      <c r="CY50" s="585"/>
      <c r="CZ50" s="585"/>
      <c r="DA50" s="585"/>
      <c r="DB50" s="585"/>
      <c r="DC50" s="585"/>
      <c r="DD50" s="585"/>
      <c r="DE50" s="585"/>
      <c r="DF50" s="585"/>
      <c r="DG50" s="585"/>
      <c r="DH50" s="585"/>
      <c r="DI50" s="585"/>
    </row>
    <row r="51" spans="5:113" x14ac:dyDescent="0.15">
      <c r="E51" s="585" t="s">
        <v>199</v>
      </c>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585"/>
      <c r="AI51" s="585"/>
      <c r="AJ51" s="585"/>
      <c r="AK51" s="585"/>
      <c r="AL51" s="585"/>
      <c r="AM51" s="585"/>
      <c r="AN51" s="585"/>
      <c r="AO51" s="585"/>
      <c r="AP51" s="585"/>
      <c r="AQ51" s="585"/>
      <c r="AR51" s="585"/>
      <c r="AS51" s="585"/>
      <c r="AT51" s="585"/>
      <c r="AU51" s="585"/>
      <c r="AV51" s="585"/>
      <c r="AW51" s="585"/>
      <c r="AX51" s="585"/>
      <c r="AY51" s="585"/>
      <c r="AZ51" s="585"/>
      <c r="BA51" s="585"/>
      <c r="BB51" s="585"/>
      <c r="BC51" s="585"/>
      <c r="BD51" s="585"/>
      <c r="BE51" s="585"/>
      <c r="BF51" s="585"/>
      <c r="BG51" s="585"/>
      <c r="BH51" s="585"/>
      <c r="BI51" s="585"/>
      <c r="BJ51" s="585"/>
      <c r="BK51" s="585"/>
      <c r="BL51" s="585"/>
      <c r="BM51" s="585"/>
      <c r="BN51" s="585"/>
      <c r="BO51" s="585"/>
      <c r="BP51" s="585"/>
      <c r="BQ51" s="585"/>
      <c r="BR51" s="585"/>
      <c r="BS51" s="585"/>
      <c r="BT51" s="585"/>
      <c r="BU51" s="585"/>
      <c r="BV51" s="585"/>
      <c r="BW51" s="585"/>
      <c r="BX51" s="585"/>
      <c r="BY51" s="585"/>
      <c r="BZ51" s="585"/>
      <c r="CA51" s="585"/>
      <c r="CB51" s="585"/>
      <c r="CC51" s="585"/>
      <c r="CD51" s="585"/>
      <c r="CE51" s="585"/>
      <c r="CF51" s="585"/>
      <c r="CG51" s="585"/>
      <c r="CH51" s="585"/>
      <c r="CI51" s="585"/>
      <c r="CJ51" s="585"/>
      <c r="CK51" s="585"/>
      <c r="CL51" s="585"/>
      <c r="CM51" s="585"/>
      <c r="CN51" s="585"/>
      <c r="CO51" s="585"/>
      <c r="CP51" s="585"/>
      <c r="CQ51" s="585"/>
      <c r="CR51" s="585"/>
      <c r="CS51" s="585"/>
      <c r="CT51" s="585"/>
      <c r="CU51" s="585"/>
      <c r="CV51" s="585"/>
      <c r="CW51" s="585"/>
      <c r="CX51" s="585"/>
      <c r="CY51" s="585"/>
      <c r="CZ51" s="585"/>
      <c r="DA51" s="585"/>
      <c r="DB51" s="585"/>
      <c r="DC51" s="585"/>
      <c r="DD51" s="585"/>
      <c r="DE51" s="585"/>
      <c r="DF51" s="585"/>
      <c r="DG51" s="585"/>
      <c r="DH51" s="585"/>
      <c r="DI51" s="585"/>
    </row>
    <row r="52" spans="5:113" x14ac:dyDescent="0.15">
      <c r="E52" s="585" t="s">
        <v>200</v>
      </c>
      <c r="F52" s="585"/>
      <c r="G52" s="585"/>
      <c r="H52" s="585"/>
      <c r="I52" s="585"/>
      <c r="J52" s="585"/>
      <c r="K52" s="585"/>
      <c r="L52" s="585"/>
      <c r="M52" s="585"/>
      <c r="N52" s="585"/>
      <c r="O52" s="585"/>
      <c r="P52" s="585"/>
      <c r="Q52" s="585"/>
      <c r="R52" s="585"/>
      <c r="S52" s="585"/>
      <c r="T52" s="585"/>
      <c r="U52" s="585"/>
      <c r="V52" s="585"/>
      <c r="W52" s="585"/>
      <c r="X52" s="585"/>
      <c r="Y52" s="585"/>
      <c r="Z52" s="585"/>
      <c r="AA52" s="585"/>
      <c r="AB52" s="585"/>
      <c r="AC52" s="585"/>
      <c r="AD52" s="585"/>
      <c r="AE52" s="585"/>
      <c r="AF52" s="585"/>
      <c r="AG52" s="585"/>
      <c r="AH52" s="585"/>
      <c r="AI52" s="585"/>
      <c r="AJ52" s="585"/>
      <c r="AK52" s="585"/>
      <c r="AL52" s="585"/>
      <c r="AM52" s="585"/>
      <c r="AN52" s="585"/>
      <c r="AO52" s="585"/>
      <c r="AP52" s="585"/>
      <c r="AQ52" s="585"/>
      <c r="AR52" s="585"/>
      <c r="AS52" s="585"/>
      <c r="AT52" s="585"/>
      <c r="AU52" s="585"/>
      <c r="AV52" s="585"/>
      <c r="AW52" s="585"/>
      <c r="AX52" s="585"/>
      <c r="AY52" s="585"/>
      <c r="AZ52" s="585"/>
      <c r="BA52" s="585"/>
      <c r="BB52" s="585"/>
      <c r="BC52" s="585"/>
      <c r="BD52" s="585"/>
      <c r="BE52" s="585"/>
      <c r="BF52" s="585"/>
      <c r="BG52" s="585"/>
      <c r="BH52" s="585"/>
      <c r="BI52" s="585"/>
      <c r="BJ52" s="585"/>
      <c r="BK52" s="585"/>
      <c r="BL52" s="585"/>
      <c r="BM52" s="585"/>
      <c r="BN52" s="585"/>
      <c r="BO52" s="585"/>
      <c r="BP52" s="585"/>
      <c r="BQ52" s="585"/>
      <c r="BR52" s="585"/>
      <c r="BS52" s="585"/>
      <c r="BT52" s="585"/>
      <c r="BU52" s="585"/>
      <c r="BV52" s="585"/>
      <c r="BW52" s="585"/>
      <c r="BX52" s="585"/>
      <c r="BY52" s="585"/>
      <c r="BZ52" s="585"/>
      <c r="CA52" s="585"/>
      <c r="CB52" s="585"/>
      <c r="CC52" s="585"/>
      <c r="CD52" s="585"/>
      <c r="CE52" s="585"/>
      <c r="CF52" s="585"/>
      <c r="CG52" s="585"/>
      <c r="CH52" s="585"/>
      <c r="CI52" s="585"/>
      <c r="CJ52" s="585"/>
      <c r="CK52" s="585"/>
      <c r="CL52" s="585"/>
      <c r="CM52" s="585"/>
      <c r="CN52" s="585"/>
      <c r="CO52" s="585"/>
      <c r="CP52" s="585"/>
      <c r="CQ52" s="585"/>
      <c r="CR52" s="585"/>
      <c r="CS52" s="585"/>
      <c r="CT52" s="585"/>
      <c r="CU52" s="585"/>
      <c r="CV52" s="585"/>
      <c r="CW52" s="585"/>
      <c r="CX52" s="585"/>
      <c r="CY52" s="585"/>
      <c r="CZ52" s="585"/>
      <c r="DA52" s="585"/>
      <c r="DB52" s="585"/>
      <c r="DC52" s="585"/>
      <c r="DD52" s="585"/>
      <c r="DE52" s="585"/>
      <c r="DF52" s="585"/>
      <c r="DG52" s="585"/>
      <c r="DH52" s="585"/>
      <c r="DI52" s="585"/>
    </row>
    <row r="53" spans="5:113" x14ac:dyDescent="0.15">
      <c r="E53" s="585" t="s">
        <v>201</v>
      </c>
      <c r="F53" s="585"/>
      <c r="G53" s="585"/>
      <c r="H53" s="585"/>
      <c r="I53" s="585"/>
      <c r="J53" s="585"/>
      <c r="K53" s="585"/>
      <c r="L53" s="585"/>
      <c r="M53" s="585"/>
      <c r="N53" s="585"/>
      <c r="O53" s="585"/>
      <c r="P53" s="585"/>
      <c r="Q53" s="585"/>
      <c r="R53" s="585"/>
      <c r="S53" s="585"/>
      <c r="T53" s="585"/>
      <c r="U53" s="585"/>
      <c r="V53" s="585"/>
      <c r="W53" s="585"/>
      <c r="X53" s="585"/>
      <c r="Y53" s="585"/>
      <c r="Z53" s="585"/>
      <c r="AA53" s="585"/>
      <c r="AB53" s="585"/>
      <c r="AC53" s="585"/>
      <c r="AD53" s="585"/>
      <c r="AE53" s="585"/>
      <c r="AF53" s="585"/>
      <c r="AG53" s="585"/>
      <c r="AH53" s="585"/>
      <c r="AI53" s="585"/>
      <c r="AJ53" s="585"/>
      <c r="AK53" s="585"/>
      <c r="AL53" s="585"/>
      <c r="AM53" s="585"/>
      <c r="AN53" s="585"/>
      <c r="AO53" s="585"/>
      <c r="AP53" s="585"/>
      <c r="AQ53" s="585"/>
      <c r="AR53" s="585"/>
      <c r="AS53" s="585"/>
      <c r="AT53" s="585"/>
      <c r="AU53" s="585"/>
      <c r="AV53" s="585"/>
      <c r="AW53" s="585"/>
      <c r="AX53" s="585"/>
      <c r="AY53" s="585"/>
      <c r="AZ53" s="585"/>
      <c r="BA53" s="585"/>
      <c r="BB53" s="585"/>
      <c r="BC53" s="585"/>
      <c r="BD53" s="585"/>
      <c r="BE53" s="585"/>
      <c r="BF53" s="585"/>
      <c r="BG53" s="585"/>
      <c r="BH53" s="585"/>
      <c r="BI53" s="585"/>
      <c r="BJ53" s="585"/>
      <c r="BK53" s="585"/>
      <c r="BL53" s="585"/>
      <c r="BM53" s="585"/>
      <c r="BN53" s="585"/>
      <c r="BO53" s="585"/>
      <c r="BP53" s="585"/>
      <c r="BQ53" s="585"/>
      <c r="BR53" s="585"/>
      <c r="BS53" s="585"/>
      <c r="BT53" s="585"/>
      <c r="BU53" s="585"/>
      <c r="BV53" s="585"/>
      <c r="BW53" s="585"/>
      <c r="BX53" s="585"/>
      <c r="BY53" s="585"/>
      <c r="BZ53" s="585"/>
      <c r="CA53" s="585"/>
      <c r="CB53" s="585"/>
      <c r="CC53" s="585"/>
      <c r="CD53" s="585"/>
      <c r="CE53" s="585"/>
      <c r="CF53" s="585"/>
      <c r="CG53" s="585"/>
      <c r="CH53" s="585"/>
      <c r="CI53" s="585"/>
      <c r="CJ53" s="585"/>
      <c r="CK53" s="585"/>
      <c r="CL53" s="585"/>
      <c r="CM53" s="585"/>
      <c r="CN53" s="585"/>
      <c r="CO53" s="585"/>
      <c r="CP53" s="585"/>
      <c r="CQ53" s="585"/>
      <c r="CR53" s="585"/>
      <c r="CS53" s="585"/>
      <c r="CT53" s="585"/>
      <c r="CU53" s="585"/>
      <c r="CV53" s="585"/>
      <c r="CW53" s="585"/>
      <c r="CX53" s="585"/>
      <c r="CY53" s="585"/>
      <c r="CZ53" s="585"/>
      <c r="DA53" s="585"/>
      <c r="DB53" s="585"/>
      <c r="DC53" s="585"/>
      <c r="DD53" s="585"/>
      <c r="DE53" s="585"/>
      <c r="DF53" s="585"/>
      <c r="DG53" s="585"/>
      <c r="DH53" s="585"/>
      <c r="DI53" s="585"/>
    </row>
    <row r="54" spans="5:113" x14ac:dyDescent="0.15"/>
    <row r="55" spans="5:113" x14ac:dyDescent="0.15"/>
    <row r="56" spans="5:113" x14ac:dyDescent="0.15"/>
  </sheetData>
  <sheetProtection algorithmName="SHA-512" hashValue="c/Jwgu6qtRdGMcKuLGUs5aWJoga0S/OcmqebC41A//U+3LIdBp7ajuo6gZ0iw3MwxPpJRh2PD+0i9YiWGImyuA==" saltValue="zZlCAIpXtAA3zgfEq1XT1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2" t="s">
        <v>531</v>
      </c>
      <c r="D34" s="1132"/>
      <c r="E34" s="1133"/>
      <c r="F34" s="32">
        <v>5.54</v>
      </c>
      <c r="G34" s="33">
        <v>6.22</v>
      </c>
      <c r="H34" s="33">
        <v>12.75</v>
      </c>
      <c r="I34" s="33">
        <v>13.67</v>
      </c>
      <c r="J34" s="34">
        <v>13.07</v>
      </c>
      <c r="K34" s="22"/>
      <c r="L34" s="22"/>
      <c r="M34" s="22"/>
      <c r="N34" s="22"/>
      <c r="O34" s="22"/>
      <c r="P34" s="22"/>
    </row>
    <row r="35" spans="1:16" ht="39" customHeight="1" x14ac:dyDescent="0.15">
      <c r="A35" s="22"/>
      <c r="B35" s="35"/>
      <c r="C35" s="1128" t="s">
        <v>532</v>
      </c>
      <c r="D35" s="1128"/>
      <c r="E35" s="1129"/>
      <c r="F35" s="36">
        <v>10.28</v>
      </c>
      <c r="G35" s="37">
        <v>11.36</v>
      </c>
      <c r="H35" s="37">
        <v>10.8</v>
      </c>
      <c r="I35" s="37">
        <v>10.93</v>
      </c>
      <c r="J35" s="38">
        <v>10.42</v>
      </c>
      <c r="K35" s="22"/>
      <c r="L35" s="22"/>
      <c r="M35" s="22"/>
      <c r="N35" s="22"/>
      <c r="O35" s="22"/>
      <c r="P35" s="22"/>
    </row>
    <row r="36" spans="1:16" ht="39" customHeight="1" x14ac:dyDescent="0.15">
      <c r="A36" s="22"/>
      <c r="B36" s="35"/>
      <c r="C36" s="1128" t="s">
        <v>533</v>
      </c>
      <c r="D36" s="1128"/>
      <c r="E36" s="1129"/>
      <c r="F36" s="36">
        <v>1.45</v>
      </c>
      <c r="G36" s="37">
        <v>1.37</v>
      </c>
      <c r="H36" s="37">
        <v>1.23</v>
      </c>
      <c r="I36" s="37">
        <v>2.1</v>
      </c>
      <c r="J36" s="38">
        <v>1.3</v>
      </c>
      <c r="K36" s="22"/>
      <c r="L36" s="22"/>
      <c r="M36" s="22"/>
      <c r="N36" s="22"/>
      <c r="O36" s="22"/>
      <c r="P36" s="22"/>
    </row>
    <row r="37" spans="1:16" ht="39" customHeight="1" x14ac:dyDescent="0.15">
      <c r="A37" s="22"/>
      <c r="B37" s="35"/>
      <c r="C37" s="1128" t="s">
        <v>534</v>
      </c>
      <c r="D37" s="1128"/>
      <c r="E37" s="1129"/>
      <c r="F37" s="36" t="s">
        <v>486</v>
      </c>
      <c r="G37" s="37">
        <v>1.58</v>
      </c>
      <c r="H37" s="37">
        <v>2.46</v>
      </c>
      <c r="I37" s="37">
        <v>2.5499999999999998</v>
      </c>
      <c r="J37" s="38">
        <v>1.02</v>
      </c>
      <c r="K37" s="22"/>
      <c r="L37" s="22"/>
      <c r="M37" s="22"/>
      <c r="N37" s="22"/>
      <c r="O37" s="22"/>
      <c r="P37" s="22"/>
    </row>
    <row r="38" spans="1:16" ht="39" customHeight="1" x14ac:dyDescent="0.15">
      <c r="A38" s="22"/>
      <c r="B38" s="35"/>
      <c r="C38" s="1128" t="s">
        <v>535</v>
      </c>
      <c r="D38" s="1128"/>
      <c r="E38" s="1129"/>
      <c r="F38" s="36">
        <v>0.52</v>
      </c>
      <c r="G38" s="37">
        <v>0.95</v>
      </c>
      <c r="H38" s="37">
        <v>1.03</v>
      </c>
      <c r="I38" s="37">
        <v>0.2</v>
      </c>
      <c r="J38" s="38">
        <v>0.67</v>
      </c>
      <c r="K38" s="22"/>
      <c r="L38" s="22"/>
      <c r="M38" s="22"/>
      <c r="N38" s="22"/>
      <c r="O38" s="22"/>
      <c r="P38" s="22"/>
    </row>
    <row r="39" spans="1:16" ht="39" customHeight="1" x14ac:dyDescent="0.15">
      <c r="A39" s="22"/>
      <c r="B39" s="35"/>
      <c r="C39" s="1128" t="s">
        <v>536</v>
      </c>
      <c r="D39" s="1128"/>
      <c r="E39" s="1129"/>
      <c r="F39" s="36">
        <v>0.25</v>
      </c>
      <c r="G39" s="37">
        <v>0.28000000000000003</v>
      </c>
      <c r="H39" s="37">
        <v>0.25</v>
      </c>
      <c r="I39" s="37">
        <v>0.28999999999999998</v>
      </c>
      <c r="J39" s="38">
        <v>0.28999999999999998</v>
      </c>
      <c r="K39" s="22"/>
      <c r="L39" s="22"/>
      <c r="M39" s="22"/>
      <c r="N39" s="22"/>
      <c r="O39" s="22"/>
      <c r="P39" s="22"/>
    </row>
    <row r="40" spans="1:16" ht="39" customHeight="1" x14ac:dyDescent="0.15">
      <c r="A40" s="22"/>
      <c r="B40" s="35"/>
      <c r="C40" s="1128"/>
      <c r="D40" s="1128"/>
      <c r="E40" s="1129"/>
      <c r="F40" s="36"/>
      <c r="G40" s="37"/>
      <c r="H40" s="37"/>
      <c r="I40" s="37"/>
      <c r="J40" s="38"/>
      <c r="K40" s="22"/>
      <c r="L40" s="22"/>
      <c r="M40" s="22"/>
      <c r="N40" s="22"/>
      <c r="O40" s="22"/>
      <c r="P40" s="22"/>
    </row>
    <row r="41" spans="1:16" ht="39" customHeight="1" x14ac:dyDescent="0.15">
      <c r="A41" s="22"/>
      <c r="B41" s="35"/>
      <c r="C41" s="1128"/>
      <c r="D41" s="1128"/>
      <c r="E41" s="1129"/>
      <c r="F41" s="36"/>
      <c r="G41" s="37"/>
      <c r="H41" s="37"/>
      <c r="I41" s="37"/>
      <c r="J41" s="38"/>
      <c r="K41" s="22"/>
      <c r="L41" s="22"/>
      <c r="M41" s="22"/>
      <c r="N41" s="22"/>
      <c r="O41" s="22"/>
      <c r="P41" s="22"/>
    </row>
    <row r="42" spans="1:16" ht="39" customHeight="1" x14ac:dyDescent="0.15">
      <c r="A42" s="22"/>
      <c r="B42" s="39"/>
      <c r="C42" s="1128" t="s">
        <v>537</v>
      </c>
      <c r="D42" s="1128"/>
      <c r="E42" s="1129"/>
      <c r="F42" s="36" t="s">
        <v>486</v>
      </c>
      <c r="G42" s="37" t="s">
        <v>486</v>
      </c>
      <c r="H42" s="37" t="s">
        <v>486</v>
      </c>
      <c r="I42" s="37" t="s">
        <v>486</v>
      </c>
      <c r="J42" s="38" t="s">
        <v>486</v>
      </c>
      <c r="K42" s="22"/>
      <c r="L42" s="22"/>
      <c r="M42" s="22"/>
      <c r="N42" s="22"/>
      <c r="O42" s="22"/>
      <c r="P42" s="22"/>
    </row>
    <row r="43" spans="1:16" ht="39" customHeight="1" thickBot="1" x14ac:dyDescent="0.2">
      <c r="A43" s="22"/>
      <c r="B43" s="40"/>
      <c r="C43" s="1130" t="s">
        <v>538</v>
      </c>
      <c r="D43" s="1130"/>
      <c r="E43" s="1131"/>
      <c r="F43" s="41">
        <v>0.16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QVGNFHPSl4EgB1NpaHKobi0Lqu6rz/TlhJuN4Z3ocKWaCsgtD5j86pPu2o0mCMjOml0Dv9E6A7BMYXK+UyGHA==" saltValue="zH13XaGZBy57o0heW+DZ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48" t="s">
        <v>9</v>
      </c>
      <c r="C45" s="1149"/>
      <c r="D45" s="56"/>
      <c r="E45" s="1154" t="s">
        <v>10</v>
      </c>
      <c r="F45" s="1154"/>
      <c r="G45" s="1154"/>
      <c r="H45" s="1154"/>
      <c r="I45" s="1154"/>
      <c r="J45" s="1155"/>
      <c r="K45" s="57">
        <v>1335</v>
      </c>
      <c r="L45" s="58">
        <v>1388</v>
      </c>
      <c r="M45" s="58">
        <v>1474</v>
      </c>
      <c r="N45" s="58">
        <v>1567</v>
      </c>
      <c r="O45" s="59">
        <v>1581</v>
      </c>
      <c r="P45" s="46"/>
      <c r="Q45" s="46"/>
      <c r="R45" s="46"/>
      <c r="S45" s="46"/>
      <c r="T45" s="46"/>
      <c r="U45" s="46"/>
    </row>
    <row r="46" spans="1:21" ht="30.75" customHeight="1" x14ac:dyDescent="0.15">
      <c r="A46" s="46"/>
      <c r="B46" s="1150"/>
      <c r="C46" s="1151"/>
      <c r="D46" s="60"/>
      <c r="E46" s="1156" t="s">
        <v>11</v>
      </c>
      <c r="F46" s="1156"/>
      <c r="G46" s="1156"/>
      <c r="H46" s="1156"/>
      <c r="I46" s="1156"/>
      <c r="J46" s="1157"/>
      <c r="K46" s="61" t="s">
        <v>486</v>
      </c>
      <c r="L46" s="62" t="s">
        <v>486</v>
      </c>
      <c r="M46" s="62" t="s">
        <v>486</v>
      </c>
      <c r="N46" s="62" t="s">
        <v>486</v>
      </c>
      <c r="O46" s="63" t="s">
        <v>486</v>
      </c>
      <c r="P46" s="46"/>
      <c r="Q46" s="46"/>
      <c r="R46" s="46"/>
      <c r="S46" s="46"/>
      <c r="T46" s="46"/>
      <c r="U46" s="46"/>
    </row>
    <row r="47" spans="1:21" ht="30.75" customHeight="1" x14ac:dyDescent="0.15">
      <c r="A47" s="46"/>
      <c r="B47" s="1150"/>
      <c r="C47" s="1151"/>
      <c r="D47" s="60"/>
      <c r="E47" s="1156" t="s">
        <v>12</v>
      </c>
      <c r="F47" s="1156"/>
      <c r="G47" s="1156"/>
      <c r="H47" s="1156"/>
      <c r="I47" s="1156"/>
      <c r="J47" s="1157"/>
      <c r="K47" s="61" t="s">
        <v>486</v>
      </c>
      <c r="L47" s="62" t="s">
        <v>486</v>
      </c>
      <c r="M47" s="62" t="s">
        <v>486</v>
      </c>
      <c r="N47" s="62" t="s">
        <v>486</v>
      </c>
      <c r="O47" s="63" t="s">
        <v>486</v>
      </c>
      <c r="P47" s="46"/>
      <c r="Q47" s="46"/>
      <c r="R47" s="46"/>
      <c r="S47" s="46"/>
      <c r="T47" s="46"/>
      <c r="U47" s="46"/>
    </row>
    <row r="48" spans="1:21" ht="30.75" customHeight="1" x14ac:dyDescent="0.15">
      <c r="A48" s="46"/>
      <c r="B48" s="1150"/>
      <c r="C48" s="1151"/>
      <c r="D48" s="60"/>
      <c r="E48" s="1156" t="s">
        <v>13</v>
      </c>
      <c r="F48" s="1156"/>
      <c r="G48" s="1156"/>
      <c r="H48" s="1156"/>
      <c r="I48" s="1156"/>
      <c r="J48" s="1157"/>
      <c r="K48" s="61">
        <v>718</v>
      </c>
      <c r="L48" s="62">
        <v>446</v>
      </c>
      <c r="M48" s="62">
        <v>437</v>
      </c>
      <c r="N48" s="62">
        <v>414</v>
      </c>
      <c r="O48" s="63">
        <v>435</v>
      </c>
      <c r="P48" s="46"/>
      <c r="Q48" s="46"/>
      <c r="R48" s="46"/>
      <c r="S48" s="46"/>
      <c r="T48" s="46"/>
      <c r="U48" s="46"/>
    </row>
    <row r="49" spans="1:21" ht="30.75" customHeight="1" x14ac:dyDescent="0.15">
      <c r="A49" s="46"/>
      <c r="B49" s="1150"/>
      <c r="C49" s="1151"/>
      <c r="D49" s="60"/>
      <c r="E49" s="1156" t="s">
        <v>14</v>
      </c>
      <c r="F49" s="1156"/>
      <c r="G49" s="1156"/>
      <c r="H49" s="1156"/>
      <c r="I49" s="1156"/>
      <c r="J49" s="1157"/>
      <c r="K49" s="61">
        <v>155</v>
      </c>
      <c r="L49" s="62">
        <v>200</v>
      </c>
      <c r="M49" s="62">
        <v>217</v>
      </c>
      <c r="N49" s="62">
        <v>164</v>
      </c>
      <c r="O49" s="63">
        <v>168</v>
      </c>
      <c r="P49" s="46"/>
      <c r="Q49" s="46"/>
      <c r="R49" s="46"/>
      <c r="S49" s="46"/>
      <c r="T49" s="46"/>
      <c r="U49" s="46"/>
    </row>
    <row r="50" spans="1:21" ht="30.75" customHeight="1" x14ac:dyDescent="0.15">
      <c r="A50" s="46"/>
      <c r="B50" s="1150"/>
      <c r="C50" s="1151"/>
      <c r="D50" s="60"/>
      <c r="E50" s="1156" t="s">
        <v>15</v>
      </c>
      <c r="F50" s="1156"/>
      <c r="G50" s="1156"/>
      <c r="H50" s="1156"/>
      <c r="I50" s="1156"/>
      <c r="J50" s="1157"/>
      <c r="K50" s="61">
        <v>44</v>
      </c>
      <c r="L50" s="62">
        <v>3</v>
      </c>
      <c r="M50" s="62">
        <v>2</v>
      </c>
      <c r="N50" s="62">
        <v>2</v>
      </c>
      <c r="O50" s="63">
        <v>2</v>
      </c>
      <c r="P50" s="46"/>
      <c r="Q50" s="46"/>
      <c r="R50" s="46"/>
      <c r="S50" s="46"/>
      <c r="T50" s="46"/>
      <c r="U50" s="46"/>
    </row>
    <row r="51" spans="1:21" ht="30.75" customHeight="1" x14ac:dyDescent="0.15">
      <c r="A51" s="46"/>
      <c r="B51" s="1152"/>
      <c r="C51" s="1153"/>
      <c r="D51" s="64"/>
      <c r="E51" s="1156" t="s">
        <v>16</v>
      </c>
      <c r="F51" s="1156"/>
      <c r="G51" s="1156"/>
      <c r="H51" s="1156"/>
      <c r="I51" s="1156"/>
      <c r="J51" s="1157"/>
      <c r="K51" s="61">
        <v>0</v>
      </c>
      <c r="L51" s="62">
        <v>0</v>
      </c>
      <c r="M51" s="62" t="s">
        <v>486</v>
      </c>
      <c r="N51" s="62" t="s">
        <v>486</v>
      </c>
      <c r="O51" s="63" t="s">
        <v>486</v>
      </c>
      <c r="P51" s="46"/>
      <c r="Q51" s="46"/>
      <c r="R51" s="46"/>
      <c r="S51" s="46"/>
      <c r="T51" s="46"/>
      <c r="U51" s="46"/>
    </row>
    <row r="52" spans="1:21" ht="30.75" customHeight="1" x14ac:dyDescent="0.15">
      <c r="A52" s="46"/>
      <c r="B52" s="1158" t="s">
        <v>17</v>
      </c>
      <c r="C52" s="1159"/>
      <c r="D52" s="64"/>
      <c r="E52" s="1156" t="s">
        <v>18</v>
      </c>
      <c r="F52" s="1156"/>
      <c r="G52" s="1156"/>
      <c r="H52" s="1156"/>
      <c r="I52" s="1156"/>
      <c r="J52" s="1157"/>
      <c r="K52" s="61">
        <v>1976</v>
      </c>
      <c r="L52" s="62">
        <v>1830</v>
      </c>
      <c r="M52" s="62">
        <v>1848</v>
      </c>
      <c r="N52" s="62">
        <v>1895</v>
      </c>
      <c r="O52" s="63">
        <v>1977</v>
      </c>
      <c r="P52" s="46"/>
      <c r="Q52" s="46"/>
      <c r="R52" s="46"/>
      <c r="S52" s="46"/>
      <c r="T52" s="46"/>
      <c r="U52" s="46"/>
    </row>
    <row r="53" spans="1:21" ht="30.75" customHeight="1" thickBot="1" x14ac:dyDescent="0.2">
      <c r="A53" s="46"/>
      <c r="B53" s="1160" t="s">
        <v>19</v>
      </c>
      <c r="C53" s="1161"/>
      <c r="D53" s="65"/>
      <c r="E53" s="1162" t="s">
        <v>20</v>
      </c>
      <c r="F53" s="1162"/>
      <c r="G53" s="1162"/>
      <c r="H53" s="1162"/>
      <c r="I53" s="1162"/>
      <c r="J53" s="1163"/>
      <c r="K53" s="66">
        <v>276</v>
      </c>
      <c r="L53" s="67">
        <v>207</v>
      </c>
      <c r="M53" s="67">
        <v>282</v>
      </c>
      <c r="N53" s="67">
        <v>252</v>
      </c>
      <c r="O53" s="68">
        <v>209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64" t="s">
        <v>24</v>
      </c>
      <c r="C58" s="1165"/>
      <c r="D58" s="1170" t="s">
        <v>25</v>
      </c>
      <c r="E58" s="1171"/>
      <c r="F58" s="1171"/>
      <c r="G58" s="1171"/>
      <c r="H58" s="1171"/>
      <c r="I58" s="1171"/>
      <c r="J58" s="1172"/>
      <c r="K58" s="81" t="s">
        <v>557</v>
      </c>
      <c r="L58" s="82" t="s">
        <v>557</v>
      </c>
      <c r="M58" s="82" t="s">
        <v>557</v>
      </c>
      <c r="N58" s="82" t="s">
        <v>557</v>
      </c>
      <c r="O58" s="82" t="s">
        <v>557</v>
      </c>
    </row>
    <row r="59" spans="1:21" ht="31.5" customHeight="1" x14ac:dyDescent="0.15">
      <c r="B59" s="1166"/>
      <c r="C59" s="1167"/>
      <c r="D59" s="1173" t="s">
        <v>26</v>
      </c>
      <c r="E59" s="1174"/>
      <c r="F59" s="1174"/>
      <c r="G59" s="1174"/>
      <c r="H59" s="1174"/>
      <c r="I59" s="1174"/>
      <c r="J59" s="1175"/>
      <c r="K59" s="83">
        <v>12</v>
      </c>
      <c r="L59" s="84">
        <v>12</v>
      </c>
      <c r="M59" s="84">
        <v>12</v>
      </c>
      <c r="N59" s="84">
        <v>13</v>
      </c>
      <c r="O59" s="85">
        <v>13</v>
      </c>
    </row>
    <row r="60" spans="1:21" ht="31.5" customHeight="1" thickBot="1" x14ac:dyDescent="0.2">
      <c r="B60" s="1168"/>
      <c r="C60" s="1169"/>
      <c r="D60" s="1176" t="s">
        <v>27</v>
      </c>
      <c r="E60" s="1177"/>
      <c r="F60" s="1177"/>
      <c r="G60" s="1177"/>
      <c r="H60" s="1177"/>
      <c r="I60" s="1177"/>
      <c r="J60" s="1178"/>
      <c r="K60" s="86">
        <v>0</v>
      </c>
      <c r="L60" s="87">
        <v>0</v>
      </c>
      <c r="M60" s="87">
        <v>0</v>
      </c>
      <c r="N60" s="87">
        <v>0</v>
      </c>
      <c r="O60" s="87">
        <v>0</v>
      </c>
    </row>
    <row r="61" spans="1:21" ht="24" customHeight="1" x14ac:dyDescent="0.15">
      <c r="B61" s="88"/>
      <c r="C61" s="88"/>
      <c r="D61" s="89" t="s">
        <v>28</v>
      </c>
      <c r="E61" s="90"/>
      <c r="F61" s="90"/>
      <c r="G61" s="90"/>
      <c r="H61" s="90"/>
      <c r="I61" s="90"/>
      <c r="J61" s="90"/>
      <c r="K61" s="90"/>
      <c r="L61" s="90"/>
      <c r="M61" s="90"/>
      <c r="N61" s="90"/>
      <c r="O61" s="90"/>
    </row>
    <row r="62" spans="1:21" ht="24" customHeight="1" x14ac:dyDescent="0.15">
      <c r="B62" s="91"/>
      <c r="C62" s="91"/>
      <c r="D62" s="89" t="s">
        <v>29</v>
      </c>
      <c r="E62" s="90"/>
      <c r="F62" s="90"/>
      <c r="G62" s="90"/>
      <c r="H62" s="90"/>
      <c r="I62" s="90"/>
      <c r="J62" s="90"/>
      <c r="K62" s="90"/>
      <c r="L62" s="90"/>
      <c r="M62" s="90"/>
      <c r="N62" s="90"/>
      <c r="O62" s="90"/>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UdWyW84Q3l7khOc/iwnW2NoLAWvBB6y+7FXKilHKBqWX52XJnxOJKngXD2rPYUurPHOZK0L6kLbgOgx02ZeFg==" saltValue="+JOOlu51zYbbIJFggmhE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7</v>
      </c>
    </row>
    <row r="40" spans="2:13" ht="27.75" customHeight="1" thickBot="1" x14ac:dyDescent="0.2">
      <c r="B40" s="94" t="s">
        <v>8</v>
      </c>
      <c r="C40" s="95"/>
      <c r="D40" s="95"/>
      <c r="E40" s="96"/>
      <c r="F40" s="96"/>
      <c r="G40" s="96"/>
      <c r="H40" s="97" t="s">
        <v>2</v>
      </c>
      <c r="I40" s="98" t="s">
        <v>524</v>
      </c>
      <c r="J40" s="99" t="s">
        <v>525</v>
      </c>
      <c r="K40" s="99" t="s">
        <v>526</v>
      </c>
      <c r="L40" s="99" t="s">
        <v>527</v>
      </c>
      <c r="M40" s="100" t="s">
        <v>528</v>
      </c>
    </row>
    <row r="41" spans="2:13" ht="27.75" customHeight="1" x14ac:dyDescent="0.15">
      <c r="B41" s="1179" t="s">
        <v>30</v>
      </c>
      <c r="C41" s="1180"/>
      <c r="D41" s="101"/>
      <c r="E41" s="1185" t="s">
        <v>31</v>
      </c>
      <c r="F41" s="1185"/>
      <c r="G41" s="1185"/>
      <c r="H41" s="1186"/>
      <c r="I41" s="340">
        <v>16355</v>
      </c>
      <c r="J41" s="341">
        <v>17745</v>
      </c>
      <c r="K41" s="341">
        <v>17515</v>
      </c>
      <c r="L41" s="341">
        <v>17377</v>
      </c>
      <c r="M41" s="342">
        <v>16563</v>
      </c>
    </row>
    <row r="42" spans="2:13" ht="27.75" customHeight="1" x14ac:dyDescent="0.15">
      <c r="B42" s="1181"/>
      <c r="C42" s="1182"/>
      <c r="D42" s="102"/>
      <c r="E42" s="1187" t="s">
        <v>32</v>
      </c>
      <c r="F42" s="1187"/>
      <c r="G42" s="1187"/>
      <c r="H42" s="1188"/>
      <c r="I42" s="343">
        <v>28</v>
      </c>
      <c r="J42" s="344">
        <v>25</v>
      </c>
      <c r="K42" s="344">
        <v>23</v>
      </c>
      <c r="L42" s="344">
        <v>21</v>
      </c>
      <c r="M42" s="345">
        <v>19</v>
      </c>
    </row>
    <row r="43" spans="2:13" ht="27.75" customHeight="1" x14ac:dyDescent="0.15">
      <c r="B43" s="1181"/>
      <c r="C43" s="1182"/>
      <c r="D43" s="102"/>
      <c r="E43" s="1187" t="s">
        <v>33</v>
      </c>
      <c r="F43" s="1187"/>
      <c r="G43" s="1187"/>
      <c r="H43" s="1188"/>
      <c r="I43" s="343">
        <v>8144</v>
      </c>
      <c r="J43" s="344">
        <v>7590</v>
      </c>
      <c r="K43" s="344">
        <v>6392</v>
      </c>
      <c r="L43" s="344">
        <v>5144</v>
      </c>
      <c r="M43" s="345">
        <v>5025</v>
      </c>
    </row>
    <row r="44" spans="2:13" ht="27.75" customHeight="1" x14ac:dyDescent="0.15">
      <c r="B44" s="1181"/>
      <c r="C44" s="1182"/>
      <c r="D44" s="102"/>
      <c r="E44" s="1187" t="s">
        <v>34</v>
      </c>
      <c r="F44" s="1187"/>
      <c r="G44" s="1187"/>
      <c r="H44" s="1188"/>
      <c r="I44" s="343">
        <v>1800</v>
      </c>
      <c r="J44" s="344">
        <v>1684</v>
      </c>
      <c r="K44" s="344">
        <v>1672</v>
      </c>
      <c r="L44" s="344">
        <v>1502</v>
      </c>
      <c r="M44" s="345">
        <v>1326</v>
      </c>
    </row>
    <row r="45" spans="2:13" ht="27.75" customHeight="1" x14ac:dyDescent="0.15">
      <c r="B45" s="1181"/>
      <c r="C45" s="1182"/>
      <c r="D45" s="102"/>
      <c r="E45" s="1187" t="s">
        <v>35</v>
      </c>
      <c r="F45" s="1187"/>
      <c r="G45" s="1187"/>
      <c r="H45" s="1188"/>
      <c r="I45" s="343">
        <v>1885</v>
      </c>
      <c r="J45" s="344">
        <v>1825</v>
      </c>
      <c r="K45" s="344">
        <v>1774</v>
      </c>
      <c r="L45" s="344">
        <v>1658</v>
      </c>
      <c r="M45" s="345">
        <v>1691</v>
      </c>
    </row>
    <row r="46" spans="2:13" ht="27.75" customHeight="1" x14ac:dyDescent="0.15">
      <c r="B46" s="1181"/>
      <c r="C46" s="1182"/>
      <c r="D46" s="103"/>
      <c r="E46" s="1187" t="s">
        <v>36</v>
      </c>
      <c r="F46" s="1187"/>
      <c r="G46" s="1187"/>
      <c r="H46" s="1188"/>
      <c r="I46" s="343" t="s">
        <v>486</v>
      </c>
      <c r="J46" s="344" t="s">
        <v>486</v>
      </c>
      <c r="K46" s="344" t="s">
        <v>486</v>
      </c>
      <c r="L46" s="344" t="s">
        <v>486</v>
      </c>
      <c r="M46" s="345" t="s">
        <v>486</v>
      </c>
    </row>
    <row r="47" spans="2:13" ht="27.75" customHeight="1" x14ac:dyDescent="0.15">
      <c r="B47" s="1181"/>
      <c r="C47" s="1182"/>
      <c r="D47" s="104"/>
      <c r="E47" s="1189" t="s">
        <v>37</v>
      </c>
      <c r="F47" s="1190"/>
      <c r="G47" s="1190"/>
      <c r="H47" s="1191"/>
      <c r="I47" s="343" t="s">
        <v>486</v>
      </c>
      <c r="J47" s="344" t="s">
        <v>486</v>
      </c>
      <c r="K47" s="344" t="s">
        <v>486</v>
      </c>
      <c r="L47" s="344" t="s">
        <v>486</v>
      </c>
      <c r="M47" s="345" t="s">
        <v>486</v>
      </c>
    </row>
    <row r="48" spans="2:13" ht="27.75" customHeight="1" x14ac:dyDescent="0.15">
      <c r="B48" s="1181"/>
      <c r="C48" s="1182"/>
      <c r="D48" s="102"/>
      <c r="E48" s="1187" t="s">
        <v>38</v>
      </c>
      <c r="F48" s="1187"/>
      <c r="G48" s="1187"/>
      <c r="H48" s="1188"/>
      <c r="I48" s="343" t="s">
        <v>486</v>
      </c>
      <c r="J48" s="344" t="s">
        <v>486</v>
      </c>
      <c r="K48" s="344" t="s">
        <v>486</v>
      </c>
      <c r="L48" s="344" t="s">
        <v>486</v>
      </c>
      <c r="M48" s="345" t="s">
        <v>486</v>
      </c>
    </row>
    <row r="49" spans="2:13" ht="27.75" customHeight="1" x14ac:dyDescent="0.15">
      <c r="B49" s="1183"/>
      <c r="C49" s="1184"/>
      <c r="D49" s="102"/>
      <c r="E49" s="1187" t="s">
        <v>39</v>
      </c>
      <c r="F49" s="1187"/>
      <c r="G49" s="1187"/>
      <c r="H49" s="1188"/>
      <c r="I49" s="343" t="s">
        <v>486</v>
      </c>
      <c r="J49" s="344" t="s">
        <v>486</v>
      </c>
      <c r="K49" s="344" t="s">
        <v>486</v>
      </c>
      <c r="L49" s="344" t="s">
        <v>486</v>
      </c>
      <c r="M49" s="345" t="s">
        <v>486</v>
      </c>
    </row>
    <row r="50" spans="2:13" ht="27.75" customHeight="1" x14ac:dyDescent="0.15">
      <c r="B50" s="1192" t="s">
        <v>40</v>
      </c>
      <c r="C50" s="1193"/>
      <c r="D50" s="105"/>
      <c r="E50" s="1187" t="s">
        <v>41</v>
      </c>
      <c r="F50" s="1187"/>
      <c r="G50" s="1187"/>
      <c r="H50" s="1188"/>
      <c r="I50" s="343">
        <v>3595</v>
      </c>
      <c r="J50" s="344">
        <v>3505</v>
      </c>
      <c r="K50" s="344">
        <v>4776</v>
      </c>
      <c r="L50" s="344">
        <v>4873</v>
      </c>
      <c r="M50" s="345">
        <v>6160</v>
      </c>
    </row>
    <row r="51" spans="2:13" ht="27.75" customHeight="1" x14ac:dyDescent="0.15">
      <c r="B51" s="1181"/>
      <c r="C51" s="1182"/>
      <c r="D51" s="102"/>
      <c r="E51" s="1187" t="s">
        <v>42</v>
      </c>
      <c r="F51" s="1187"/>
      <c r="G51" s="1187"/>
      <c r="H51" s="1188"/>
      <c r="I51" s="343">
        <v>5048</v>
      </c>
      <c r="J51" s="344">
        <v>4705</v>
      </c>
      <c r="K51" s="344">
        <v>4059</v>
      </c>
      <c r="L51" s="344">
        <v>3757</v>
      </c>
      <c r="M51" s="345">
        <v>3989</v>
      </c>
    </row>
    <row r="52" spans="2:13" ht="27.75" customHeight="1" x14ac:dyDescent="0.15">
      <c r="B52" s="1183"/>
      <c r="C52" s="1184"/>
      <c r="D52" s="102"/>
      <c r="E52" s="1187" t="s">
        <v>43</v>
      </c>
      <c r="F52" s="1187"/>
      <c r="G52" s="1187"/>
      <c r="H52" s="1188"/>
      <c r="I52" s="343">
        <v>19548</v>
      </c>
      <c r="J52" s="344">
        <v>19764</v>
      </c>
      <c r="K52" s="344">
        <v>19640</v>
      </c>
      <c r="L52" s="344">
        <v>18975</v>
      </c>
      <c r="M52" s="345">
        <v>18008</v>
      </c>
    </row>
    <row r="53" spans="2:13" ht="27.75" customHeight="1" thickBot="1" x14ac:dyDescent="0.2">
      <c r="B53" s="1194" t="s">
        <v>19</v>
      </c>
      <c r="C53" s="1195"/>
      <c r="D53" s="106"/>
      <c r="E53" s="1196" t="s">
        <v>44</v>
      </c>
      <c r="F53" s="1196"/>
      <c r="G53" s="1196"/>
      <c r="H53" s="1197"/>
      <c r="I53" s="346">
        <v>21</v>
      </c>
      <c r="J53" s="347">
        <v>894</v>
      </c>
      <c r="K53" s="347">
        <v>-1098</v>
      </c>
      <c r="L53" s="347">
        <v>-1902</v>
      </c>
      <c r="M53" s="348">
        <v>-3534</v>
      </c>
    </row>
    <row r="54" spans="2:13" ht="27.75" customHeight="1" x14ac:dyDescent="0.15">
      <c r="B54" s="107"/>
      <c r="C54" s="108"/>
      <c r="D54" s="108"/>
      <c r="E54" s="109"/>
      <c r="F54" s="109"/>
      <c r="G54" s="109"/>
      <c r="H54" s="109"/>
      <c r="I54" s="110"/>
      <c r="J54" s="110"/>
      <c r="K54" s="110"/>
      <c r="L54" s="110"/>
      <c r="M54" s="110"/>
    </row>
    <row r="55" spans="2:13" x14ac:dyDescent="0.15"/>
  </sheetData>
  <sheetProtection algorithmName="SHA-512" hashValue="oQHy0Wexhx/1ig5nwqGq4cSb12JtLBmhb1X6Mx8CY/e2XEZGu+mz9hE+llZD8wXFRkysCYtIiSBhCDLWfLt8+A==" saltValue="+Qbs26mDwMO3l8yDDjmD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1" t="s">
        <v>45</v>
      </c>
    </row>
    <row r="54" spans="2:8" ht="29.25" customHeight="1" thickBot="1" x14ac:dyDescent="0.25">
      <c r="B54" s="112" t="s">
        <v>1</v>
      </c>
      <c r="C54" s="113"/>
      <c r="D54" s="113"/>
      <c r="E54" s="114" t="s">
        <v>2</v>
      </c>
      <c r="F54" s="115" t="s">
        <v>526</v>
      </c>
      <c r="G54" s="115" t="s">
        <v>527</v>
      </c>
      <c r="H54" s="116" t="s">
        <v>528</v>
      </c>
    </row>
    <row r="55" spans="2:8" ht="52.5" customHeight="1" x14ac:dyDescent="0.15">
      <c r="B55" s="117"/>
      <c r="C55" s="1142" t="s">
        <v>46</v>
      </c>
      <c r="D55" s="1142"/>
      <c r="E55" s="1143"/>
      <c r="F55" s="118">
        <v>2402</v>
      </c>
      <c r="G55" s="118">
        <v>2403</v>
      </c>
      <c r="H55" s="119">
        <v>2403</v>
      </c>
    </row>
    <row r="56" spans="2:8" ht="52.5" customHeight="1" x14ac:dyDescent="0.15">
      <c r="B56" s="120"/>
      <c r="C56" s="1144" t="s">
        <v>47</v>
      </c>
      <c r="D56" s="1144"/>
      <c r="E56" s="1145"/>
      <c r="F56" s="121">
        <v>12</v>
      </c>
      <c r="G56" s="121">
        <v>13</v>
      </c>
      <c r="H56" s="122">
        <v>13</v>
      </c>
    </row>
    <row r="57" spans="2:8" ht="53.25" customHeight="1" x14ac:dyDescent="0.15">
      <c r="B57" s="120"/>
      <c r="C57" s="1146" t="s">
        <v>48</v>
      </c>
      <c r="D57" s="1146"/>
      <c r="E57" s="1147"/>
      <c r="F57" s="123">
        <v>2034</v>
      </c>
      <c r="G57" s="123">
        <v>2169</v>
      </c>
      <c r="H57" s="124">
        <v>3471</v>
      </c>
    </row>
    <row r="58" spans="2:8" ht="45.75" customHeight="1" x14ac:dyDescent="0.15">
      <c r="B58" s="125"/>
      <c r="C58" s="1134" t="s">
        <v>558</v>
      </c>
      <c r="D58" s="1135"/>
      <c r="E58" s="1136"/>
      <c r="F58" s="126">
        <v>1320</v>
      </c>
      <c r="G58" s="126">
        <v>1317</v>
      </c>
      <c r="H58" s="127">
        <v>2433</v>
      </c>
    </row>
    <row r="59" spans="2:8" ht="45.75" customHeight="1" x14ac:dyDescent="0.15">
      <c r="B59" s="125"/>
      <c r="C59" s="1134" t="s">
        <v>559</v>
      </c>
      <c r="D59" s="1135"/>
      <c r="E59" s="1136"/>
      <c r="F59" s="126">
        <v>238</v>
      </c>
      <c r="G59" s="126">
        <v>372</v>
      </c>
      <c r="H59" s="127">
        <v>532</v>
      </c>
    </row>
    <row r="60" spans="2:8" ht="45.75" customHeight="1" x14ac:dyDescent="0.15">
      <c r="B60" s="125"/>
      <c r="C60" s="1134" t="s">
        <v>560</v>
      </c>
      <c r="D60" s="1135"/>
      <c r="E60" s="1136"/>
      <c r="F60" s="126">
        <v>419</v>
      </c>
      <c r="G60" s="126">
        <v>418</v>
      </c>
      <c r="H60" s="127">
        <v>438</v>
      </c>
    </row>
    <row r="61" spans="2:8" ht="45.75" customHeight="1" x14ac:dyDescent="0.15">
      <c r="B61" s="125"/>
      <c r="C61" s="1134" t="s">
        <v>561</v>
      </c>
      <c r="D61" s="1135"/>
      <c r="E61" s="1136"/>
      <c r="F61" s="126">
        <v>14</v>
      </c>
      <c r="G61" s="126">
        <v>22</v>
      </c>
      <c r="H61" s="127">
        <v>25</v>
      </c>
    </row>
    <row r="62" spans="2:8" ht="45.75" customHeight="1" thickBot="1" x14ac:dyDescent="0.2">
      <c r="B62" s="128"/>
      <c r="C62" s="1137" t="s">
        <v>562</v>
      </c>
      <c r="D62" s="1138"/>
      <c r="E62" s="1139"/>
      <c r="F62" s="129">
        <v>11</v>
      </c>
      <c r="G62" s="129">
        <v>11</v>
      </c>
      <c r="H62" s="130">
        <v>13</v>
      </c>
    </row>
    <row r="63" spans="2:8" ht="52.5" customHeight="1" thickBot="1" x14ac:dyDescent="0.2">
      <c r="B63" s="131"/>
      <c r="C63" s="1140" t="s">
        <v>49</v>
      </c>
      <c r="D63" s="1140"/>
      <c r="E63" s="1141"/>
      <c r="F63" s="132">
        <v>4448</v>
      </c>
      <c r="G63" s="132">
        <v>4585</v>
      </c>
      <c r="H63" s="133">
        <v>5887</v>
      </c>
    </row>
    <row r="64" spans="2:8" x14ac:dyDescent="0.15"/>
  </sheetData>
  <sheetProtection algorithmName="SHA-512" hashValue="TT7wi4+dWDH60dl6Q2qlcI152Me4gHZQHORIeHDh79X1RklOWv4vkjhHBIY8CgzFnwO4JO36EH32Xc9Ibqk/Uw==" saltValue="oXE1bxHySuW3p9UiMzD8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4660E-1DA1-4C5D-8DB3-4329AAD64215}">
  <sheetPr>
    <pageSetUpPr fitToPage="1"/>
  </sheetPr>
  <dimension ref="A1:DE85"/>
  <sheetViews>
    <sheetView showGridLines="0" zoomScale="90" zoomScaleNormal="90" zoomScaleSheetLayoutView="55" workbookViewId="0">
      <selection activeCell="CO18" sqref="CO18"/>
    </sheetView>
  </sheetViews>
  <sheetFormatPr defaultColWidth="0" defaultRowHeight="13.5" customHeight="1" zeroHeight="1" x14ac:dyDescent="0.15"/>
  <cols>
    <col min="1" max="1" width="6.375" style="253" customWidth="1"/>
    <col min="2" max="107" width="2.5" style="253" customWidth="1"/>
    <col min="108" max="108" width="6.125" style="259" customWidth="1"/>
    <col min="109" max="109" width="5.875" style="257" customWidth="1"/>
    <col min="110" max="16384" width="8.625" style="253" hidden="1"/>
  </cols>
  <sheetData>
    <row r="1" spans="1:109" ht="42.75" customHeight="1" x14ac:dyDescent="0.15">
      <c r="A1" s="1198"/>
      <c r="B1" s="1199"/>
      <c r="DD1" s="253"/>
      <c r="DE1" s="253"/>
    </row>
    <row r="2" spans="1:109" ht="25.5" customHeight="1" x14ac:dyDescent="0.15">
      <c r="A2" s="1200"/>
      <c r="C2" s="1200"/>
      <c r="O2" s="1200"/>
      <c r="P2" s="1200"/>
      <c r="Q2" s="1200"/>
      <c r="R2" s="1200"/>
      <c r="S2" s="1200"/>
      <c r="T2" s="1200"/>
      <c r="U2" s="1200"/>
      <c r="V2" s="1200"/>
      <c r="W2" s="1200"/>
      <c r="X2" s="1200"/>
      <c r="Y2" s="1200"/>
      <c r="Z2" s="1200"/>
      <c r="AA2" s="1200"/>
      <c r="AB2" s="1200"/>
      <c r="AC2" s="1200"/>
      <c r="AD2" s="1200"/>
      <c r="AE2" s="1200"/>
      <c r="AF2" s="1200"/>
      <c r="AG2" s="1200"/>
      <c r="AH2" s="1200"/>
      <c r="AI2" s="1200"/>
      <c r="AU2" s="1200"/>
      <c r="BG2" s="1200"/>
      <c r="BS2" s="1200"/>
      <c r="CE2" s="1200"/>
      <c r="CQ2" s="1200"/>
      <c r="DD2" s="253"/>
      <c r="DE2" s="253"/>
    </row>
    <row r="3" spans="1:109" ht="25.5" customHeight="1" x14ac:dyDescent="0.15">
      <c r="A3" s="1200"/>
      <c r="C3" s="1200"/>
      <c r="O3" s="1200"/>
      <c r="P3" s="1200"/>
      <c r="Q3" s="1200"/>
      <c r="R3" s="1200"/>
      <c r="S3" s="1200"/>
      <c r="T3" s="1200"/>
      <c r="U3" s="1200"/>
      <c r="V3" s="1200"/>
      <c r="W3" s="1200"/>
      <c r="X3" s="1200"/>
      <c r="Y3" s="1200"/>
      <c r="Z3" s="1200"/>
      <c r="AA3" s="1200"/>
      <c r="AB3" s="1200"/>
      <c r="AC3" s="1200"/>
      <c r="AD3" s="1200"/>
      <c r="AE3" s="1200"/>
      <c r="AF3" s="1200"/>
      <c r="AG3" s="1200"/>
      <c r="AH3" s="1200"/>
      <c r="AI3" s="1200"/>
      <c r="AU3" s="1200"/>
      <c r="BG3" s="1200"/>
      <c r="BS3" s="1200"/>
      <c r="CE3" s="1200"/>
      <c r="CQ3" s="1200"/>
      <c r="DD3" s="253"/>
      <c r="DE3" s="253"/>
    </row>
    <row r="4" spans="1:109" s="251" customFormat="1" x14ac:dyDescent="0.15">
      <c r="A4" s="1200"/>
      <c r="B4" s="1200"/>
      <c r="C4" s="1200"/>
      <c r="D4" s="1200"/>
      <c r="E4" s="1200"/>
      <c r="F4" s="1200"/>
      <c r="G4" s="1200"/>
      <c r="H4" s="1200"/>
      <c r="I4" s="1200"/>
      <c r="J4" s="1200"/>
      <c r="K4" s="1200"/>
      <c r="L4" s="1200"/>
      <c r="M4" s="1200"/>
      <c r="N4" s="1200"/>
      <c r="O4" s="1200"/>
      <c r="P4" s="1200"/>
      <c r="Q4" s="1200"/>
      <c r="R4" s="1200"/>
      <c r="S4" s="1200"/>
      <c r="T4" s="1200"/>
      <c r="U4" s="1200"/>
      <c r="V4" s="1200"/>
      <c r="W4" s="1200"/>
      <c r="X4" s="1200"/>
      <c r="Y4" s="1200"/>
      <c r="Z4" s="1200"/>
      <c r="AA4" s="1200"/>
      <c r="AB4" s="1200"/>
      <c r="AC4" s="1200"/>
      <c r="AD4" s="1200"/>
      <c r="AE4" s="1200"/>
      <c r="AF4" s="1200"/>
      <c r="AG4" s="1200"/>
      <c r="AH4" s="1200"/>
      <c r="AI4" s="1200"/>
      <c r="AJ4" s="1200"/>
      <c r="AK4" s="1200"/>
      <c r="AL4" s="1200"/>
      <c r="AM4" s="1200"/>
      <c r="AN4" s="1200"/>
      <c r="AO4" s="1200"/>
      <c r="AP4" s="1200"/>
      <c r="AQ4" s="1200"/>
      <c r="AR4" s="1200"/>
      <c r="AS4" s="1200"/>
      <c r="AT4" s="1200"/>
      <c r="AU4" s="1200"/>
      <c r="AV4" s="1200"/>
      <c r="AW4" s="1200"/>
      <c r="AX4" s="1200"/>
      <c r="AY4" s="1200"/>
      <c r="AZ4" s="1200"/>
      <c r="BA4" s="1200"/>
      <c r="BB4" s="1200"/>
      <c r="BC4" s="1200"/>
      <c r="BD4" s="1200"/>
      <c r="BE4" s="1200"/>
      <c r="BF4" s="1200"/>
      <c r="BG4" s="1200"/>
      <c r="BH4" s="1200"/>
      <c r="BI4" s="1200"/>
      <c r="BJ4" s="1200"/>
      <c r="BK4" s="1200"/>
      <c r="BL4" s="1200"/>
      <c r="BM4" s="1200"/>
      <c r="BN4" s="1200"/>
      <c r="BO4" s="1200"/>
      <c r="BP4" s="1200"/>
      <c r="BQ4" s="1200"/>
      <c r="BR4" s="1200"/>
      <c r="BS4" s="1200"/>
      <c r="BT4" s="1200"/>
      <c r="BU4" s="1200"/>
      <c r="BV4" s="1200"/>
      <c r="BW4" s="1200"/>
      <c r="BX4" s="1200"/>
      <c r="BY4" s="1200"/>
      <c r="BZ4" s="1200"/>
      <c r="CA4" s="1200"/>
      <c r="CB4" s="1200"/>
      <c r="CC4" s="1200"/>
      <c r="CD4" s="1200"/>
      <c r="CE4" s="1200"/>
      <c r="CF4" s="1200"/>
      <c r="CG4" s="1200"/>
      <c r="CH4" s="1200"/>
      <c r="CI4" s="1200"/>
      <c r="CJ4" s="1200"/>
      <c r="CK4" s="1200"/>
      <c r="CL4" s="1200"/>
      <c r="CM4" s="1200"/>
      <c r="CN4" s="1200"/>
      <c r="CO4" s="1200"/>
      <c r="CP4" s="1200"/>
      <c r="CQ4" s="1200"/>
      <c r="CR4" s="1200"/>
      <c r="CS4" s="1200"/>
      <c r="CT4" s="1200"/>
      <c r="CU4" s="1200"/>
      <c r="CV4" s="1200"/>
      <c r="CW4" s="1200"/>
      <c r="CX4" s="1200"/>
      <c r="CY4" s="1200"/>
      <c r="CZ4" s="1200"/>
      <c r="DA4" s="1200"/>
      <c r="DB4" s="1200"/>
      <c r="DC4" s="1200"/>
      <c r="DD4" s="1200"/>
      <c r="DE4" s="1200"/>
    </row>
    <row r="5" spans="1:109" s="251" customFormat="1" x14ac:dyDescent="0.15">
      <c r="A5" s="1200"/>
      <c r="B5" s="1200"/>
      <c r="C5" s="1200"/>
      <c r="D5" s="1200"/>
      <c r="E5" s="1200"/>
      <c r="F5" s="1200"/>
      <c r="G5" s="1200"/>
      <c r="H5" s="1200"/>
      <c r="I5" s="1200"/>
      <c r="J5" s="1200"/>
      <c r="K5" s="1200"/>
      <c r="L5" s="1200"/>
      <c r="M5" s="1200"/>
      <c r="N5" s="1200"/>
      <c r="O5" s="1200"/>
      <c r="P5" s="1200"/>
      <c r="Q5" s="1200"/>
      <c r="R5" s="1200"/>
      <c r="S5" s="1200"/>
      <c r="T5" s="1200"/>
      <c r="U5" s="1200"/>
      <c r="V5" s="1200"/>
      <c r="W5" s="1200"/>
      <c r="X5" s="1200"/>
      <c r="Y5" s="1200"/>
      <c r="Z5" s="1200"/>
      <c r="AA5" s="1200"/>
      <c r="AB5" s="1200"/>
      <c r="AC5" s="1200"/>
      <c r="AD5" s="1200"/>
      <c r="AE5" s="1200"/>
      <c r="AF5" s="1200"/>
      <c r="AG5" s="1200"/>
      <c r="AH5" s="1200"/>
      <c r="AI5" s="1200"/>
      <c r="AJ5" s="1200"/>
      <c r="AK5" s="1200"/>
      <c r="AL5" s="1200"/>
      <c r="AM5" s="1200"/>
      <c r="AN5" s="1200"/>
      <c r="AO5" s="1200"/>
      <c r="AP5" s="1200"/>
      <c r="AQ5" s="1200"/>
      <c r="AR5" s="1200"/>
      <c r="AS5" s="1200"/>
      <c r="AT5" s="1200"/>
      <c r="AU5" s="1200"/>
      <c r="AV5" s="1200"/>
      <c r="AW5" s="1200"/>
      <c r="AX5" s="1200"/>
      <c r="AY5" s="1200"/>
      <c r="AZ5" s="1200"/>
      <c r="BA5" s="1200"/>
      <c r="BB5" s="1200"/>
      <c r="BC5" s="1200"/>
      <c r="BD5" s="1200"/>
      <c r="BE5" s="1200"/>
      <c r="BF5" s="1200"/>
      <c r="BG5" s="1200"/>
      <c r="BH5" s="1200"/>
      <c r="BI5" s="1200"/>
      <c r="BJ5" s="1200"/>
      <c r="BK5" s="1200"/>
      <c r="BL5" s="1200"/>
      <c r="BM5" s="1200"/>
      <c r="BN5" s="1200"/>
      <c r="BO5" s="1200"/>
      <c r="BP5" s="1200"/>
      <c r="BQ5" s="1200"/>
      <c r="BR5" s="1200"/>
      <c r="BS5" s="1200"/>
      <c r="BT5" s="1200"/>
      <c r="BU5" s="1200"/>
      <c r="BV5" s="1200"/>
      <c r="BW5" s="1200"/>
      <c r="BX5" s="1200"/>
      <c r="BY5" s="1200"/>
      <c r="BZ5" s="1200"/>
      <c r="CA5" s="1200"/>
      <c r="CB5" s="1200"/>
      <c r="CC5" s="1200"/>
      <c r="CD5" s="1200"/>
      <c r="CE5" s="1200"/>
      <c r="CF5" s="1200"/>
      <c r="CG5" s="1200"/>
      <c r="CH5" s="1200"/>
      <c r="CI5" s="1200"/>
      <c r="CJ5" s="1200"/>
      <c r="CK5" s="1200"/>
      <c r="CL5" s="1200"/>
      <c r="CM5" s="1200"/>
      <c r="CN5" s="1200"/>
      <c r="CO5" s="1200"/>
      <c r="CP5" s="1200"/>
      <c r="CQ5" s="1200"/>
      <c r="CR5" s="1200"/>
      <c r="CS5" s="1200"/>
      <c r="CT5" s="1200"/>
      <c r="CU5" s="1200"/>
      <c r="CV5" s="1200"/>
      <c r="CW5" s="1200"/>
      <c r="CX5" s="1200"/>
      <c r="CY5" s="1200"/>
      <c r="CZ5" s="1200"/>
      <c r="DA5" s="1200"/>
      <c r="DB5" s="1200"/>
      <c r="DC5" s="1200"/>
      <c r="DD5" s="1200"/>
      <c r="DE5" s="1200"/>
    </row>
    <row r="6" spans="1:109" s="251" customFormat="1" x14ac:dyDescent="0.15">
      <c r="A6" s="1200"/>
      <c r="B6" s="1200"/>
      <c r="C6" s="1200"/>
      <c r="D6" s="1200"/>
      <c r="E6" s="1200"/>
      <c r="F6" s="1200"/>
      <c r="G6" s="1200"/>
      <c r="H6" s="1200"/>
      <c r="I6" s="1200"/>
      <c r="J6" s="1200"/>
      <c r="K6" s="1200"/>
      <c r="L6" s="1200"/>
      <c r="M6" s="1200"/>
      <c r="N6" s="1200"/>
      <c r="O6" s="1200"/>
      <c r="P6" s="1200"/>
      <c r="Q6" s="1200"/>
      <c r="R6" s="1200"/>
      <c r="S6" s="1200"/>
      <c r="T6" s="1200"/>
      <c r="U6" s="1200"/>
      <c r="V6" s="1200"/>
      <c r="W6" s="1200"/>
      <c r="X6" s="1200"/>
      <c r="Y6" s="1200"/>
      <c r="Z6" s="1200"/>
      <c r="AA6" s="1200"/>
      <c r="AB6" s="1200"/>
      <c r="AC6" s="1200"/>
      <c r="AD6" s="1200"/>
      <c r="AE6" s="1200"/>
      <c r="AF6" s="1200"/>
      <c r="AG6" s="1200"/>
      <c r="AH6" s="1200"/>
      <c r="AI6" s="1200"/>
      <c r="AJ6" s="1200"/>
      <c r="AK6" s="1200"/>
      <c r="AL6" s="1200"/>
      <c r="AM6" s="1200"/>
      <c r="AN6" s="1200"/>
      <c r="AO6" s="1200"/>
      <c r="AP6" s="1200"/>
      <c r="AQ6" s="1200"/>
      <c r="AR6" s="1200"/>
      <c r="AS6" s="1200"/>
      <c r="AT6" s="1200"/>
      <c r="AU6" s="1200"/>
      <c r="AV6" s="1200"/>
      <c r="AW6" s="1200"/>
      <c r="AX6" s="1200"/>
      <c r="AY6" s="1200"/>
      <c r="AZ6" s="1200"/>
      <c r="BA6" s="1200"/>
      <c r="BB6" s="1200"/>
      <c r="BC6" s="1200"/>
      <c r="BD6" s="1200"/>
      <c r="BE6" s="1200"/>
      <c r="BF6" s="1200"/>
      <c r="BG6" s="1200"/>
      <c r="BH6" s="1200"/>
      <c r="BI6" s="1200"/>
      <c r="BJ6" s="1200"/>
      <c r="BK6" s="1200"/>
      <c r="BL6" s="1200"/>
      <c r="BM6" s="1200"/>
      <c r="BN6" s="1200"/>
      <c r="BO6" s="1200"/>
      <c r="BP6" s="1200"/>
      <c r="BQ6" s="1200"/>
      <c r="BR6" s="1200"/>
      <c r="BS6" s="1200"/>
      <c r="BT6" s="1200"/>
      <c r="BU6" s="1200"/>
      <c r="BV6" s="1200"/>
      <c r="BW6" s="1200"/>
      <c r="BX6" s="1200"/>
      <c r="BY6" s="1200"/>
      <c r="BZ6" s="1200"/>
      <c r="CA6" s="1200"/>
      <c r="CB6" s="1200"/>
      <c r="CC6" s="1200"/>
      <c r="CD6" s="1200"/>
      <c r="CE6" s="1200"/>
      <c r="CF6" s="1200"/>
      <c r="CG6" s="1200"/>
      <c r="CH6" s="1200"/>
      <c r="CI6" s="1200"/>
      <c r="CJ6" s="1200"/>
      <c r="CK6" s="1200"/>
      <c r="CL6" s="1200"/>
      <c r="CM6" s="1200"/>
      <c r="CN6" s="1200"/>
      <c r="CO6" s="1200"/>
      <c r="CP6" s="1200"/>
      <c r="CQ6" s="1200"/>
      <c r="CR6" s="1200"/>
      <c r="CS6" s="1200"/>
      <c r="CT6" s="1200"/>
      <c r="CU6" s="1200"/>
      <c r="CV6" s="1200"/>
      <c r="CW6" s="1200"/>
      <c r="CX6" s="1200"/>
      <c r="CY6" s="1200"/>
      <c r="CZ6" s="1200"/>
      <c r="DA6" s="1200"/>
      <c r="DB6" s="1200"/>
      <c r="DC6" s="1200"/>
      <c r="DD6" s="1200"/>
      <c r="DE6" s="1200"/>
    </row>
    <row r="7" spans="1:109" s="251" customFormat="1" x14ac:dyDescent="0.15">
      <c r="A7" s="1200"/>
      <c r="B7" s="1200"/>
      <c r="C7" s="1200"/>
      <c r="D7" s="1200"/>
      <c r="E7" s="1200"/>
      <c r="F7" s="1200"/>
      <c r="G7" s="1200"/>
      <c r="H7" s="1200"/>
      <c r="I7" s="1200"/>
      <c r="J7" s="1200"/>
      <c r="K7" s="1200"/>
      <c r="L7" s="1200"/>
      <c r="M7" s="1200"/>
      <c r="N7" s="1200"/>
      <c r="O7" s="1200"/>
      <c r="P7" s="1200"/>
      <c r="Q7" s="1200"/>
      <c r="R7" s="1200"/>
      <c r="S7" s="1200"/>
      <c r="T7" s="1200"/>
      <c r="U7" s="1200"/>
      <c r="V7" s="1200"/>
      <c r="W7" s="1200"/>
      <c r="X7" s="1200"/>
      <c r="Y7" s="1200"/>
      <c r="Z7" s="1200"/>
      <c r="AA7" s="1200"/>
      <c r="AB7" s="1200"/>
      <c r="AC7" s="1200"/>
      <c r="AD7" s="1200"/>
      <c r="AE7" s="1200"/>
      <c r="AF7" s="1200"/>
      <c r="AG7" s="1200"/>
      <c r="AH7" s="1200"/>
      <c r="AI7" s="1200"/>
      <c r="AJ7" s="1200"/>
      <c r="AK7" s="1200"/>
      <c r="AL7" s="1200"/>
      <c r="AM7" s="1200"/>
      <c r="AN7" s="1200"/>
      <c r="AO7" s="1200"/>
      <c r="AP7" s="1200"/>
      <c r="AQ7" s="1200"/>
      <c r="AR7" s="1200"/>
      <c r="AS7" s="1200"/>
      <c r="AT7" s="1200"/>
      <c r="AU7" s="1200"/>
      <c r="AV7" s="1200"/>
      <c r="AW7" s="1200"/>
      <c r="AX7" s="1200"/>
      <c r="AY7" s="1200"/>
      <c r="AZ7" s="1200"/>
      <c r="BA7" s="1200"/>
      <c r="BB7" s="1200"/>
      <c r="BC7" s="1200"/>
      <c r="BD7" s="1200"/>
      <c r="BE7" s="1200"/>
      <c r="BF7" s="1200"/>
      <c r="BG7" s="1200"/>
      <c r="BH7" s="1200"/>
      <c r="BI7" s="1200"/>
      <c r="BJ7" s="1200"/>
      <c r="BK7" s="1200"/>
      <c r="BL7" s="1200"/>
      <c r="BM7" s="1200"/>
      <c r="BN7" s="1200"/>
      <c r="BO7" s="1200"/>
      <c r="BP7" s="1200"/>
      <c r="BQ7" s="1200"/>
      <c r="BR7" s="1200"/>
      <c r="BS7" s="1200"/>
      <c r="BT7" s="1200"/>
      <c r="BU7" s="1200"/>
      <c r="BV7" s="1200"/>
      <c r="BW7" s="1200"/>
      <c r="BX7" s="1200"/>
      <c r="BY7" s="1200"/>
      <c r="BZ7" s="1200"/>
      <c r="CA7" s="1200"/>
      <c r="CB7" s="1200"/>
      <c r="CC7" s="1200"/>
      <c r="CD7" s="1200"/>
      <c r="CE7" s="1200"/>
      <c r="CF7" s="1200"/>
      <c r="CG7" s="1200"/>
      <c r="CH7" s="1200"/>
      <c r="CI7" s="1200"/>
      <c r="CJ7" s="1200"/>
      <c r="CK7" s="1200"/>
      <c r="CL7" s="1200"/>
      <c r="CM7" s="1200"/>
      <c r="CN7" s="1200"/>
      <c r="CO7" s="1200"/>
      <c r="CP7" s="1200"/>
      <c r="CQ7" s="1200"/>
      <c r="CR7" s="1200"/>
      <c r="CS7" s="1200"/>
      <c r="CT7" s="1200"/>
      <c r="CU7" s="1200"/>
      <c r="CV7" s="1200"/>
      <c r="CW7" s="1200"/>
      <c r="CX7" s="1200"/>
      <c r="CY7" s="1200"/>
      <c r="CZ7" s="1200"/>
      <c r="DA7" s="1200"/>
      <c r="DB7" s="1200"/>
      <c r="DC7" s="1200"/>
      <c r="DD7" s="1200"/>
      <c r="DE7" s="1200"/>
    </row>
    <row r="8" spans="1:109" s="251" customFormat="1" x14ac:dyDescent="0.15">
      <c r="A8" s="1200"/>
      <c r="B8" s="1200"/>
      <c r="C8" s="1200"/>
      <c r="D8" s="1200"/>
      <c r="E8" s="1200"/>
      <c r="F8" s="1200"/>
      <c r="G8" s="1200"/>
      <c r="H8" s="1200"/>
      <c r="I8" s="1200"/>
      <c r="J8" s="1200"/>
      <c r="K8" s="1200"/>
      <c r="L8" s="1200"/>
      <c r="M8" s="1200"/>
      <c r="N8" s="1200"/>
      <c r="O8" s="1200"/>
      <c r="P8" s="1200"/>
      <c r="Q8" s="1200"/>
      <c r="R8" s="1200"/>
      <c r="S8" s="1200"/>
      <c r="T8" s="1200"/>
      <c r="U8" s="1200"/>
      <c r="V8" s="1200"/>
      <c r="W8" s="1200"/>
      <c r="X8" s="1200"/>
      <c r="Y8" s="1200"/>
      <c r="Z8" s="1200"/>
      <c r="AA8" s="1200"/>
      <c r="AB8" s="1200"/>
      <c r="AC8" s="1200"/>
      <c r="AD8" s="1200"/>
      <c r="AE8" s="1200"/>
      <c r="AF8" s="1200"/>
      <c r="AG8" s="1200"/>
      <c r="AH8" s="1200"/>
      <c r="AI8" s="1200"/>
      <c r="AJ8" s="1200"/>
      <c r="AK8" s="1200"/>
      <c r="AL8" s="1200"/>
      <c r="AM8" s="1200"/>
      <c r="AN8" s="1200"/>
      <c r="AO8" s="1200"/>
      <c r="AP8" s="1200"/>
      <c r="AQ8" s="1200"/>
      <c r="AR8" s="1200"/>
      <c r="AS8" s="1200"/>
      <c r="AT8" s="1200"/>
      <c r="AU8" s="1200"/>
      <c r="AV8" s="1200"/>
      <c r="AW8" s="1200"/>
      <c r="AX8" s="1200"/>
      <c r="AY8" s="1200"/>
      <c r="AZ8" s="1200"/>
      <c r="BA8" s="1200"/>
      <c r="BB8" s="1200"/>
      <c r="BC8" s="1200"/>
      <c r="BD8" s="1200"/>
      <c r="BE8" s="1200"/>
      <c r="BF8" s="1200"/>
      <c r="BG8" s="1200"/>
      <c r="BH8" s="1200"/>
      <c r="BI8" s="1200"/>
      <c r="BJ8" s="1200"/>
      <c r="BK8" s="1200"/>
      <c r="BL8" s="1200"/>
      <c r="BM8" s="1200"/>
      <c r="BN8" s="1200"/>
      <c r="BO8" s="1200"/>
      <c r="BP8" s="1200"/>
      <c r="BQ8" s="1200"/>
      <c r="BR8" s="1200"/>
      <c r="BS8" s="1200"/>
      <c r="BT8" s="1200"/>
      <c r="BU8" s="1200"/>
      <c r="BV8" s="1200"/>
      <c r="BW8" s="1200"/>
      <c r="BX8" s="1200"/>
      <c r="BY8" s="1200"/>
      <c r="BZ8" s="1200"/>
      <c r="CA8" s="1200"/>
      <c r="CB8" s="1200"/>
      <c r="CC8" s="1200"/>
      <c r="CD8" s="1200"/>
      <c r="CE8" s="1200"/>
      <c r="CF8" s="1200"/>
      <c r="CG8" s="1200"/>
      <c r="CH8" s="1200"/>
      <c r="CI8" s="1200"/>
      <c r="CJ8" s="1200"/>
      <c r="CK8" s="1200"/>
      <c r="CL8" s="1200"/>
      <c r="CM8" s="1200"/>
      <c r="CN8" s="1200"/>
      <c r="CO8" s="1200"/>
      <c r="CP8" s="1200"/>
      <c r="CQ8" s="1200"/>
      <c r="CR8" s="1200"/>
      <c r="CS8" s="1200"/>
      <c r="CT8" s="1200"/>
      <c r="CU8" s="1200"/>
      <c r="CV8" s="1200"/>
      <c r="CW8" s="1200"/>
      <c r="CX8" s="1200"/>
      <c r="CY8" s="1200"/>
      <c r="CZ8" s="1200"/>
      <c r="DA8" s="1200"/>
      <c r="DB8" s="1200"/>
      <c r="DC8" s="1200"/>
      <c r="DD8" s="1200"/>
      <c r="DE8" s="1200"/>
    </row>
    <row r="9" spans="1:109" s="251" customFormat="1" x14ac:dyDescent="0.15">
      <c r="A9" s="1200"/>
      <c r="B9" s="1200"/>
      <c r="C9" s="1200"/>
      <c r="D9" s="1200"/>
      <c r="E9" s="1200"/>
      <c r="F9" s="1200"/>
      <c r="G9" s="1200"/>
      <c r="H9" s="1200"/>
      <c r="I9" s="1200"/>
      <c r="J9" s="1200"/>
      <c r="K9" s="1200"/>
      <c r="L9" s="1200"/>
      <c r="M9" s="1200"/>
      <c r="N9" s="1200"/>
      <c r="O9" s="1200"/>
      <c r="P9" s="1200"/>
      <c r="Q9" s="1200"/>
      <c r="R9" s="1200"/>
      <c r="S9" s="1200"/>
      <c r="T9" s="1200"/>
      <c r="U9" s="1200"/>
      <c r="V9" s="1200"/>
      <c r="W9" s="1200"/>
      <c r="X9" s="1200"/>
      <c r="Y9" s="1200"/>
      <c r="Z9" s="1200"/>
      <c r="AA9" s="1200"/>
      <c r="AB9" s="1200"/>
      <c r="AC9" s="1200"/>
      <c r="AD9" s="1200"/>
      <c r="AE9" s="1200"/>
      <c r="AF9" s="1200"/>
      <c r="AG9" s="1200"/>
      <c r="AH9" s="1200"/>
      <c r="AI9" s="1200"/>
      <c r="AJ9" s="1200"/>
      <c r="AK9" s="1200"/>
      <c r="AL9" s="1200"/>
      <c r="AM9" s="1200"/>
      <c r="AN9" s="1200"/>
      <c r="AO9" s="1200"/>
      <c r="AP9" s="1200"/>
      <c r="AQ9" s="1200"/>
      <c r="AR9" s="1200"/>
      <c r="AS9" s="1200"/>
      <c r="AT9" s="1200"/>
      <c r="AU9" s="1200"/>
      <c r="AV9" s="1200"/>
      <c r="AW9" s="1200"/>
      <c r="AX9" s="1200"/>
      <c r="AY9" s="1200"/>
      <c r="AZ9" s="1200"/>
      <c r="BA9" s="1200"/>
      <c r="BB9" s="1200"/>
      <c r="BC9" s="1200"/>
      <c r="BD9" s="1200"/>
      <c r="BE9" s="1200"/>
      <c r="BF9" s="1200"/>
      <c r="BG9" s="1200"/>
      <c r="BH9" s="1200"/>
      <c r="BI9" s="1200"/>
      <c r="BJ9" s="1200"/>
      <c r="BK9" s="1200"/>
      <c r="BL9" s="1200"/>
      <c r="BM9" s="1200"/>
      <c r="BN9" s="1200"/>
      <c r="BO9" s="1200"/>
      <c r="BP9" s="1200"/>
      <c r="BQ9" s="1200"/>
      <c r="BR9" s="1200"/>
      <c r="BS9" s="1200"/>
      <c r="BT9" s="1200"/>
      <c r="BU9" s="1200"/>
      <c r="BV9" s="1200"/>
      <c r="BW9" s="1200"/>
      <c r="BX9" s="1200"/>
      <c r="BY9" s="1200"/>
      <c r="BZ9" s="1200"/>
      <c r="CA9" s="1200"/>
      <c r="CB9" s="1200"/>
      <c r="CC9" s="1200"/>
      <c r="CD9" s="1200"/>
      <c r="CE9" s="1200"/>
      <c r="CF9" s="1200"/>
      <c r="CG9" s="1200"/>
      <c r="CH9" s="1200"/>
      <c r="CI9" s="1200"/>
      <c r="CJ9" s="1200"/>
      <c r="CK9" s="1200"/>
      <c r="CL9" s="1200"/>
      <c r="CM9" s="1200"/>
      <c r="CN9" s="1200"/>
      <c r="CO9" s="1200"/>
      <c r="CP9" s="1200"/>
      <c r="CQ9" s="1200"/>
      <c r="CR9" s="1200"/>
      <c r="CS9" s="1200"/>
      <c r="CT9" s="1200"/>
      <c r="CU9" s="1200"/>
      <c r="CV9" s="1200"/>
      <c r="CW9" s="1200"/>
      <c r="CX9" s="1200"/>
      <c r="CY9" s="1200"/>
      <c r="CZ9" s="1200"/>
      <c r="DA9" s="1200"/>
      <c r="DB9" s="1200"/>
      <c r="DC9" s="1200"/>
      <c r="DD9" s="1200"/>
      <c r="DE9" s="1200"/>
    </row>
    <row r="10" spans="1:109" s="251" customFormat="1" x14ac:dyDescent="0.15">
      <c r="A10" s="1200"/>
      <c r="B10" s="1200"/>
      <c r="C10" s="1200"/>
      <c r="D10" s="1200"/>
      <c r="E10" s="1200"/>
      <c r="F10" s="1200"/>
      <c r="G10" s="1200"/>
      <c r="H10" s="1200"/>
      <c r="I10" s="1200"/>
      <c r="J10" s="1200"/>
      <c r="K10" s="1200"/>
      <c r="L10" s="1200"/>
      <c r="M10" s="1200"/>
      <c r="N10" s="1200"/>
      <c r="O10" s="1200"/>
      <c r="P10" s="1200"/>
      <c r="Q10" s="1200"/>
      <c r="R10" s="1200"/>
      <c r="S10" s="1200"/>
      <c r="T10" s="1200"/>
      <c r="U10" s="1200"/>
      <c r="V10" s="1200"/>
      <c r="W10" s="1200"/>
      <c r="X10" s="1200"/>
      <c r="Y10" s="1200"/>
      <c r="Z10" s="1200"/>
      <c r="AA10" s="1200"/>
      <c r="AB10" s="1200"/>
      <c r="AC10" s="1200"/>
      <c r="AD10" s="1200"/>
      <c r="AE10" s="1200"/>
      <c r="AF10" s="1200"/>
      <c r="AG10" s="1200"/>
      <c r="AH10" s="1200"/>
      <c r="AI10" s="1200"/>
      <c r="AJ10" s="1200"/>
      <c r="AK10" s="1200"/>
      <c r="AL10" s="1200"/>
      <c r="AM10" s="1200"/>
      <c r="AN10" s="1200"/>
      <c r="AO10" s="1200"/>
      <c r="AP10" s="1200"/>
      <c r="AQ10" s="1200"/>
      <c r="AR10" s="1200"/>
      <c r="AS10" s="1200"/>
      <c r="AT10" s="1200"/>
      <c r="AU10" s="1200"/>
      <c r="AV10" s="1200"/>
      <c r="AW10" s="1200"/>
      <c r="AX10" s="1200"/>
      <c r="AY10" s="1200"/>
      <c r="AZ10" s="1200"/>
      <c r="BA10" s="1200"/>
      <c r="BB10" s="1200"/>
      <c r="BC10" s="1200"/>
      <c r="BD10" s="1200"/>
      <c r="BE10" s="1200"/>
      <c r="BF10" s="1200"/>
      <c r="BG10" s="1200"/>
      <c r="BH10" s="1200"/>
      <c r="BI10" s="1200"/>
      <c r="BJ10" s="1200"/>
      <c r="BK10" s="1200"/>
      <c r="BL10" s="1200"/>
      <c r="BM10" s="1200"/>
      <c r="BN10" s="1200"/>
      <c r="BO10" s="1200"/>
      <c r="BP10" s="1200"/>
      <c r="BQ10" s="1200"/>
      <c r="BR10" s="1200"/>
      <c r="BS10" s="1200"/>
      <c r="BT10" s="1200"/>
      <c r="BU10" s="1200"/>
      <c r="BV10" s="1200"/>
      <c r="BW10" s="1200"/>
      <c r="BX10" s="1200"/>
      <c r="BY10" s="1200"/>
      <c r="BZ10" s="1200"/>
      <c r="CA10" s="1200"/>
      <c r="CB10" s="1200"/>
      <c r="CC10" s="1200"/>
      <c r="CD10" s="1200"/>
      <c r="CE10" s="1200"/>
      <c r="CF10" s="1200"/>
      <c r="CG10" s="1200"/>
      <c r="CH10" s="1200"/>
      <c r="CI10" s="1200"/>
      <c r="CJ10" s="1200"/>
      <c r="CK10" s="1200"/>
      <c r="CL10" s="1200"/>
      <c r="CM10" s="1200"/>
      <c r="CN10" s="1200"/>
      <c r="CO10" s="1200"/>
      <c r="CP10" s="1200"/>
      <c r="CQ10" s="1200"/>
      <c r="CR10" s="1200"/>
      <c r="CS10" s="1200"/>
      <c r="CT10" s="1200"/>
      <c r="CU10" s="1200"/>
      <c r="CV10" s="1200"/>
      <c r="CW10" s="1200"/>
      <c r="CX10" s="1200"/>
      <c r="CY10" s="1200"/>
      <c r="CZ10" s="1200"/>
      <c r="DA10" s="1200"/>
      <c r="DB10" s="1200"/>
      <c r="DC10" s="1200"/>
      <c r="DD10" s="1200"/>
      <c r="DE10" s="1200"/>
    </row>
    <row r="11" spans="1:109" s="251" customFormat="1" x14ac:dyDescent="0.15">
      <c r="A11" s="1200"/>
      <c r="B11" s="1200"/>
      <c r="C11" s="1200"/>
      <c r="D11" s="1200"/>
      <c r="E11" s="1200"/>
      <c r="F11" s="1200"/>
      <c r="G11" s="1200"/>
      <c r="H11" s="1200"/>
      <c r="I11" s="1200"/>
      <c r="J11" s="1200"/>
      <c r="K11" s="1200"/>
      <c r="L11" s="1200"/>
      <c r="M11" s="1200"/>
      <c r="N11" s="1200"/>
      <c r="O11" s="1200"/>
      <c r="P11" s="1200"/>
      <c r="Q11" s="1200"/>
      <c r="R11" s="1200"/>
      <c r="S11" s="1200"/>
      <c r="T11" s="1200"/>
      <c r="U11" s="1200"/>
      <c r="V11" s="1200"/>
      <c r="W11" s="1200"/>
      <c r="X11" s="1200"/>
      <c r="Y11" s="1200"/>
      <c r="Z11" s="1200"/>
      <c r="AA11" s="1200"/>
      <c r="AB11" s="1200"/>
      <c r="AC11" s="1200"/>
      <c r="AD11" s="1200"/>
      <c r="AE11" s="1200"/>
      <c r="AF11" s="1200"/>
      <c r="AG11" s="1200"/>
      <c r="AH11" s="1200"/>
      <c r="AI11" s="1200"/>
      <c r="AJ11" s="1200"/>
      <c r="AK11" s="1200"/>
      <c r="AL11" s="1200"/>
      <c r="AM11" s="1200"/>
      <c r="AN11" s="1200"/>
      <c r="AO11" s="1200"/>
      <c r="AP11" s="1200"/>
      <c r="AQ11" s="1200"/>
      <c r="AR11" s="1200"/>
      <c r="AS11" s="1200"/>
      <c r="AT11" s="1200"/>
      <c r="AU11" s="1200"/>
      <c r="AV11" s="1200"/>
      <c r="AW11" s="1200"/>
      <c r="AX11" s="1200"/>
      <c r="AY11" s="1200"/>
      <c r="AZ11" s="1200"/>
      <c r="BA11" s="1200"/>
      <c r="BB11" s="1200"/>
      <c r="BC11" s="1200"/>
      <c r="BD11" s="1200"/>
      <c r="BE11" s="1200"/>
      <c r="BF11" s="1200"/>
      <c r="BG11" s="1200"/>
      <c r="BH11" s="1200"/>
      <c r="BI11" s="1200"/>
      <c r="BJ11" s="1200"/>
      <c r="BK11" s="1200"/>
      <c r="BL11" s="1200"/>
      <c r="BM11" s="1200"/>
      <c r="BN11" s="1200"/>
      <c r="BO11" s="1200"/>
      <c r="BP11" s="1200"/>
      <c r="BQ11" s="1200"/>
      <c r="BR11" s="1200"/>
      <c r="BS11" s="1200"/>
      <c r="BT11" s="1200"/>
      <c r="BU11" s="1200"/>
      <c r="BV11" s="1200"/>
      <c r="BW11" s="1200"/>
      <c r="BX11" s="1200"/>
      <c r="BY11" s="1200"/>
      <c r="BZ11" s="1200"/>
      <c r="CA11" s="1200"/>
      <c r="CB11" s="1200"/>
      <c r="CC11" s="1200"/>
      <c r="CD11" s="1200"/>
      <c r="CE11" s="1200"/>
      <c r="CF11" s="1200"/>
      <c r="CG11" s="1200"/>
      <c r="CH11" s="1200"/>
      <c r="CI11" s="1200"/>
      <c r="CJ11" s="1200"/>
      <c r="CK11" s="1200"/>
      <c r="CL11" s="1200"/>
      <c r="CM11" s="1200"/>
      <c r="CN11" s="1200"/>
      <c r="CO11" s="1200"/>
      <c r="CP11" s="1200"/>
      <c r="CQ11" s="1200"/>
      <c r="CR11" s="1200"/>
      <c r="CS11" s="1200"/>
      <c r="CT11" s="1200"/>
      <c r="CU11" s="1200"/>
      <c r="CV11" s="1200"/>
      <c r="CW11" s="1200"/>
      <c r="CX11" s="1200"/>
      <c r="CY11" s="1200"/>
      <c r="CZ11" s="1200"/>
      <c r="DA11" s="1200"/>
      <c r="DB11" s="1200"/>
      <c r="DC11" s="1200"/>
      <c r="DD11" s="1200"/>
      <c r="DE11" s="1200"/>
    </row>
    <row r="12" spans="1:109" s="251" customFormat="1" x14ac:dyDescent="0.15">
      <c r="A12" s="1200"/>
      <c r="B12" s="1200"/>
      <c r="C12" s="1200"/>
      <c r="D12" s="1200"/>
      <c r="E12" s="1200"/>
      <c r="F12" s="1200"/>
      <c r="G12" s="1200"/>
      <c r="H12" s="1200"/>
      <c r="I12" s="1200"/>
      <c r="J12" s="1200"/>
      <c r="K12" s="1200"/>
      <c r="L12" s="1200"/>
      <c r="M12" s="1200"/>
      <c r="N12" s="1200"/>
      <c r="O12" s="1200"/>
      <c r="P12" s="1200"/>
      <c r="Q12" s="1200"/>
      <c r="R12" s="1200"/>
      <c r="S12" s="1200"/>
      <c r="T12" s="1200"/>
      <c r="U12" s="1200"/>
      <c r="V12" s="1200"/>
      <c r="W12" s="1200"/>
      <c r="X12" s="1200"/>
      <c r="Y12" s="1200"/>
      <c r="Z12" s="1200"/>
      <c r="AA12" s="1200"/>
      <c r="AB12" s="1200"/>
      <c r="AC12" s="1200"/>
      <c r="AD12" s="1200"/>
      <c r="AE12" s="1200"/>
      <c r="AF12" s="1200"/>
      <c r="AG12" s="1200"/>
      <c r="AH12" s="1200"/>
      <c r="AI12" s="1200"/>
      <c r="AJ12" s="1200"/>
      <c r="AK12" s="1200"/>
      <c r="AL12" s="1200"/>
      <c r="AM12" s="1200"/>
      <c r="AN12" s="1200"/>
      <c r="AO12" s="1200"/>
      <c r="AP12" s="1200"/>
      <c r="AQ12" s="1200"/>
      <c r="AR12" s="1200"/>
      <c r="AS12" s="1200"/>
      <c r="AT12" s="1200"/>
      <c r="AU12" s="1200"/>
      <c r="AV12" s="1200"/>
      <c r="AW12" s="1200"/>
      <c r="AX12" s="1200"/>
      <c r="AY12" s="1200"/>
      <c r="AZ12" s="1200"/>
      <c r="BA12" s="1200"/>
      <c r="BB12" s="1200"/>
      <c r="BC12" s="1200"/>
      <c r="BD12" s="1200"/>
      <c r="BE12" s="1200"/>
      <c r="BF12" s="1200"/>
      <c r="BG12" s="1200"/>
      <c r="BH12" s="1200"/>
      <c r="BI12" s="1200"/>
      <c r="BJ12" s="1200"/>
      <c r="BK12" s="1200"/>
      <c r="BL12" s="1200"/>
      <c r="BM12" s="1200"/>
      <c r="BN12" s="1200"/>
      <c r="BO12" s="1200"/>
      <c r="BP12" s="1200"/>
      <c r="BQ12" s="1200"/>
      <c r="BR12" s="1200"/>
      <c r="BS12" s="1200"/>
      <c r="BT12" s="1200"/>
      <c r="BU12" s="1200"/>
      <c r="BV12" s="1200"/>
      <c r="BW12" s="1200"/>
      <c r="BX12" s="1200"/>
      <c r="BY12" s="1200"/>
      <c r="BZ12" s="1200"/>
      <c r="CA12" s="1200"/>
      <c r="CB12" s="1200"/>
      <c r="CC12" s="1200"/>
      <c r="CD12" s="1200"/>
      <c r="CE12" s="1200"/>
      <c r="CF12" s="1200"/>
      <c r="CG12" s="1200"/>
      <c r="CH12" s="1200"/>
      <c r="CI12" s="1200"/>
      <c r="CJ12" s="1200"/>
      <c r="CK12" s="1200"/>
      <c r="CL12" s="1200"/>
      <c r="CM12" s="1200"/>
      <c r="CN12" s="1200"/>
      <c r="CO12" s="1200"/>
      <c r="CP12" s="1200"/>
      <c r="CQ12" s="1200"/>
      <c r="CR12" s="1200"/>
      <c r="CS12" s="1200"/>
      <c r="CT12" s="1200"/>
      <c r="CU12" s="1200"/>
      <c r="CV12" s="1200"/>
      <c r="CW12" s="1200"/>
      <c r="CX12" s="1200"/>
      <c r="CY12" s="1200"/>
      <c r="CZ12" s="1200"/>
      <c r="DA12" s="1200"/>
      <c r="DB12" s="1200"/>
      <c r="DC12" s="1200"/>
      <c r="DD12" s="1200"/>
      <c r="DE12" s="1200"/>
    </row>
    <row r="13" spans="1:109" s="251" customFormat="1" x14ac:dyDescent="0.15">
      <c r="A13" s="1200"/>
      <c r="B13" s="1200"/>
      <c r="C13" s="1200"/>
      <c r="D13" s="1200"/>
      <c r="E13" s="1200"/>
      <c r="F13" s="1200"/>
      <c r="G13" s="1200"/>
      <c r="H13" s="1200"/>
      <c r="I13" s="1200"/>
      <c r="J13" s="1200"/>
      <c r="K13" s="1200"/>
      <c r="L13" s="1200"/>
      <c r="M13" s="1200"/>
      <c r="N13" s="1200"/>
      <c r="O13" s="1200"/>
      <c r="P13" s="1200"/>
      <c r="Q13" s="1200"/>
      <c r="R13" s="1200"/>
      <c r="S13" s="1200"/>
      <c r="T13" s="1200"/>
      <c r="U13" s="1200"/>
      <c r="V13" s="1200"/>
      <c r="W13" s="1200"/>
      <c r="X13" s="1200"/>
      <c r="Y13" s="1200"/>
      <c r="Z13" s="1200"/>
      <c r="AA13" s="1200"/>
      <c r="AB13" s="1200"/>
      <c r="AC13" s="1200"/>
      <c r="AD13" s="1200"/>
      <c r="AE13" s="1200"/>
      <c r="AF13" s="1200"/>
      <c r="AG13" s="1200"/>
      <c r="AH13" s="1200"/>
      <c r="AI13" s="1200"/>
      <c r="AJ13" s="1200"/>
      <c r="AK13" s="1200"/>
      <c r="AL13" s="1200"/>
      <c r="AM13" s="1200"/>
      <c r="AN13" s="1200"/>
      <c r="AO13" s="1200"/>
      <c r="AP13" s="1200"/>
      <c r="AQ13" s="1200"/>
      <c r="AR13" s="1200"/>
      <c r="AS13" s="1200"/>
      <c r="AT13" s="1200"/>
      <c r="AU13" s="1200"/>
      <c r="AV13" s="1200"/>
      <c r="AW13" s="1200"/>
      <c r="AX13" s="1200"/>
      <c r="AY13" s="1200"/>
      <c r="AZ13" s="1200"/>
      <c r="BA13" s="1200"/>
      <c r="BB13" s="1200"/>
      <c r="BC13" s="1200"/>
      <c r="BD13" s="1200"/>
      <c r="BE13" s="1200"/>
      <c r="BF13" s="1200"/>
      <c r="BG13" s="1200"/>
      <c r="BH13" s="1200"/>
      <c r="BI13" s="1200"/>
      <c r="BJ13" s="1200"/>
      <c r="BK13" s="1200"/>
      <c r="BL13" s="1200"/>
      <c r="BM13" s="1200"/>
      <c r="BN13" s="1200"/>
      <c r="BO13" s="1200"/>
      <c r="BP13" s="1200"/>
      <c r="BQ13" s="1200"/>
      <c r="BR13" s="1200"/>
      <c r="BS13" s="1200"/>
      <c r="BT13" s="1200"/>
      <c r="BU13" s="1200"/>
      <c r="BV13" s="1200"/>
      <c r="BW13" s="1200"/>
      <c r="BX13" s="1200"/>
      <c r="BY13" s="1200"/>
      <c r="BZ13" s="1200"/>
      <c r="CA13" s="1200"/>
      <c r="CB13" s="1200"/>
      <c r="CC13" s="1200"/>
      <c r="CD13" s="1200"/>
      <c r="CE13" s="1200"/>
      <c r="CF13" s="1200"/>
      <c r="CG13" s="1200"/>
      <c r="CH13" s="1200"/>
      <c r="CI13" s="1200"/>
      <c r="CJ13" s="1200"/>
      <c r="CK13" s="1200"/>
      <c r="CL13" s="1200"/>
      <c r="CM13" s="1200"/>
      <c r="CN13" s="1200"/>
      <c r="CO13" s="1200"/>
      <c r="CP13" s="1200"/>
      <c r="CQ13" s="1200"/>
      <c r="CR13" s="1200"/>
      <c r="CS13" s="1200"/>
      <c r="CT13" s="1200"/>
      <c r="CU13" s="1200"/>
      <c r="CV13" s="1200"/>
      <c r="CW13" s="1200"/>
      <c r="CX13" s="1200"/>
      <c r="CY13" s="1200"/>
      <c r="CZ13" s="1200"/>
      <c r="DA13" s="1200"/>
      <c r="DB13" s="1200"/>
      <c r="DC13" s="1200"/>
      <c r="DD13" s="1200"/>
      <c r="DE13" s="1200"/>
    </row>
    <row r="14" spans="1:109" s="251" customFormat="1" x14ac:dyDescent="0.15">
      <c r="A14" s="1200"/>
      <c r="B14" s="1200"/>
      <c r="C14" s="1200"/>
      <c r="D14" s="1200"/>
      <c r="E14" s="1200"/>
      <c r="F14" s="1200"/>
      <c r="G14" s="1200"/>
      <c r="H14" s="1200"/>
      <c r="I14" s="1200"/>
      <c r="J14" s="1200"/>
      <c r="K14" s="1200"/>
      <c r="L14" s="1200"/>
      <c r="M14" s="1200"/>
      <c r="N14" s="1200"/>
      <c r="O14" s="1200"/>
      <c r="P14" s="1200"/>
      <c r="Q14" s="1200"/>
      <c r="R14" s="1200"/>
      <c r="S14" s="1200"/>
      <c r="T14" s="1200"/>
      <c r="U14" s="1200"/>
      <c r="V14" s="1200"/>
      <c r="W14" s="1200"/>
      <c r="X14" s="1200"/>
      <c r="Y14" s="1200"/>
      <c r="Z14" s="1200"/>
      <c r="AA14" s="1200"/>
      <c r="AB14" s="1200"/>
      <c r="AC14" s="1200"/>
      <c r="AD14" s="1200"/>
      <c r="AE14" s="1200"/>
      <c r="AF14" s="1200"/>
      <c r="AG14" s="1200"/>
      <c r="AH14" s="1200"/>
      <c r="AI14" s="1200"/>
      <c r="AJ14" s="1200"/>
      <c r="AK14" s="1200"/>
      <c r="AL14" s="1200"/>
      <c r="AM14" s="1200"/>
      <c r="AN14" s="1200"/>
      <c r="AO14" s="1200"/>
      <c r="AP14" s="1200"/>
      <c r="AQ14" s="1200"/>
      <c r="AR14" s="1200"/>
      <c r="AS14" s="1200"/>
      <c r="AT14" s="1200"/>
      <c r="AU14" s="1200"/>
      <c r="AV14" s="1200"/>
      <c r="AW14" s="1200"/>
      <c r="AX14" s="1200"/>
      <c r="AY14" s="1200"/>
      <c r="AZ14" s="1200"/>
      <c r="BA14" s="1200"/>
      <c r="BB14" s="1200"/>
      <c r="BC14" s="1200"/>
      <c r="BD14" s="1200"/>
      <c r="BE14" s="1200"/>
      <c r="BF14" s="1200"/>
      <c r="BG14" s="1200"/>
      <c r="BH14" s="1200"/>
      <c r="BI14" s="1200"/>
      <c r="BJ14" s="1200"/>
      <c r="BK14" s="1200"/>
      <c r="BL14" s="1200"/>
      <c r="BM14" s="1200"/>
      <c r="BN14" s="1200"/>
      <c r="BO14" s="1200"/>
      <c r="BP14" s="1200"/>
      <c r="BQ14" s="1200"/>
      <c r="BR14" s="1200"/>
      <c r="BS14" s="1200"/>
      <c r="BT14" s="1200"/>
      <c r="BU14" s="1200"/>
      <c r="BV14" s="1200"/>
      <c r="BW14" s="1200"/>
      <c r="BX14" s="1200"/>
      <c r="BY14" s="1200"/>
      <c r="BZ14" s="1200"/>
      <c r="CA14" s="1200"/>
      <c r="CB14" s="1200"/>
      <c r="CC14" s="1200"/>
      <c r="CD14" s="1200"/>
      <c r="CE14" s="1200"/>
      <c r="CF14" s="1200"/>
      <c r="CG14" s="1200"/>
      <c r="CH14" s="1200"/>
      <c r="CI14" s="1200"/>
      <c r="CJ14" s="1200"/>
      <c r="CK14" s="1200"/>
      <c r="CL14" s="1200"/>
      <c r="CM14" s="1200"/>
      <c r="CN14" s="1200"/>
      <c r="CO14" s="1200"/>
      <c r="CP14" s="1200"/>
      <c r="CQ14" s="1200"/>
      <c r="CR14" s="1200"/>
      <c r="CS14" s="1200"/>
      <c r="CT14" s="1200"/>
      <c r="CU14" s="1200"/>
      <c r="CV14" s="1200"/>
      <c r="CW14" s="1200"/>
      <c r="CX14" s="1200"/>
      <c r="CY14" s="1200"/>
      <c r="CZ14" s="1200"/>
      <c r="DA14" s="1200"/>
      <c r="DB14" s="1200"/>
      <c r="DC14" s="1200"/>
      <c r="DD14" s="1200"/>
      <c r="DE14" s="1200"/>
    </row>
    <row r="15" spans="1:109" s="251" customFormat="1" x14ac:dyDescent="0.15">
      <c r="A15" s="253"/>
      <c r="B15" s="1200"/>
      <c r="C15" s="1200"/>
      <c r="D15" s="1200"/>
      <c r="E15" s="1200"/>
      <c r="F15" s="1200"/>
      <c r="G15" s="1200"/>
      <c r="H15" s="1200"/>
      <c r="I15" s="1200"/>
      <c r="J15" s="1200"/>
      <c r="K15" s="1200"/>
      <c r="L15" s="1200"/>
      <c r="M15" s="1200"/>
      <c r="N15" s="1200"/>
      <c r="O15" s="1200"/>
      <c r="P15" s="1200"/>
      <c r="Q15" s="1200"/>
      <c r="R15" s="1200"/>
      <c r="S15" s="1200"/>
      <c r="T15" s="1200"/>
      <c r="U15" s="1200"/>
      <c r="V15" s="1200"/>
      <c r="W15" s="1200"/>
      <c r="X15" s="1200"/>
      <c r="Y15" s="1200"/>
      <c r="Z15" s="1200"/>
      <c r="AA15" s="1200"/>
      <c r="AB15" s="1200"/>
      <c r="AC15" s="1200"/>
      <c r="AD15" s="1200"/>
      <c r="AE15" s="1200"/>
      <c r="AF15" s="1200"/>
      <c r="AG15" s="1200"/>
      <c r="AH15" s="1200"/>
      <c r="AI15" s="1200"/>
      <c r="AJ15" s="1200"/>
      <c r="AK15" s="1200"/>
      <c r="AL15" s="1200"/>
      <c r="AM15" s="1200"/>
      <c r="AN15" s="1200"/>
      <c r="AO15" s="1200"/>
      <c r="AP15" s="1200"/>
      <c r="AQ15" s="1200"/>
      <c r="AR15" s="1200"/>
      <c r="AS15" s="1200"/>
      <c r="AT15" s="1200"/>
      <c r="AU15" s="1200"/>
      <c r="AV15" s="1200"/>
      <c r="AW15" s="1200"/>
      <c r="AX15" s="1200"/>
      <c r="AY15" s="1200"/>
      <c r="AZ15" s="1200"/>
      <c r="BA15" s="1200"/>
      <c r="BB15" s="1200"/>
      <c r="BC15" s="1200"/>
      <c r="BD15" s="1200"/>
      <c r="BE15" s="1200"/>
      <c r="BF15" s="1200"/>
      <c r="BG15" s="1200"/>
      <c r="BH15" s="1200"/>
      <c r="BI15" s="1200"/>
      <c r="BJ15" s="1200"/>
      <c r="BK15" s="1200"/>
      <c r="BL15" s="1200"/>
      <c r="BM15" s="1200"/>
      <c r="BN15" s="1200"/>
      <c r="BO15" s="1200"/>
      <c r="BP15" s="1200"/>
      <c r="BQ15" s="1200"/>
      <c r="BR15" s="1200"/>
      <c r="BS15" s="1200"/>
      <c r="BT15" s="1200"/>
      <c r="BU15" s="1200"/>
      <c r="BV15" s="1200"/>
      <c r="BW15" s="1200"/>
      <c r="BX15" s="1200"/>
      <c r="BY15" s="1200"/>
      <c r="BZ15" s="1200"/>
      <c r="CA15" s="1200"/>
      <c r="CB15" s="1200"/>
      <c r="CC15" s="1200"/>
      <c r="CD15" s="1200"/>
      <c r="CE15" s="1200"/>
      <c r="CF15" s="1200"/>
      <c r="CG15" s="1200"/>
      <c r="CH15" s="1200"/>
      <c r="CI15" s="1200"/>
      <c r="CJ15" s="1200"/>
      <c r="CK15" s="1200"/>
      <c r="CL15" s="1200"/>
      <c r="CM15" s="1200"/>
      <c r="CN15" s="1200"/>
      <c r="CO15" s="1200"/>
      <c r="CP15" s="1200"/>
      <c r="CQ15" s="1200"/>
      <c r="CR15" s="1200"/>
      <c r="CS15" s="1200"/>
      <c r="CT15" s="1200"/>
      <c r="CU15" s="1200"/>
      <c r="CV15" s="1200"/>
      <c r="CW15" s="1200"/>
      <c r="CX15" s="1200"/>
      <c r="CY15" s="1200"/>
      <c r="CZ15" s="1200"/>
      <c r="DA15" s="1200"/>
      <c r="DB15" s="1200"/>
      <c r="DC15" s="1200"/>
      <c r="DD15" s="1200"/>
      <c r="DE15" s="1200"/>
    </row>
    <row r="16" spans="1:109" s="251" customFormat="1" x14ac:dyDescent="0.15">
      <c r="A16" s="253"/>
      <c r="B16" s="1200"/>
      <c r="C16" s="1200"/>
      <c r="D16" s="1200"/>
      <c r="E16" s="1200"/>
      <c r="F16" s="1200"/>
      <c r="G16" s="1200"/>
      <c r="H16" s="1200"/>
      <c r="I16" s="1200"/>
      <c r="J16" s="1200"/>
      <c r="K16" s="1200"/>
      <c r="L16" s="1200"/>
      <c r="M16" s="1200"/>
      <c r="N16" s="1200"/>
      <c r="O16" s="1200"/>
      <c r="P16" s="1200"/>
      <c r="Q16" s="1200"/>
      <c r="R16" s="1200"/>
      <c r="S16" s="1200"/>
      <c r="T16" s="1200"/>
      <c r="U16" s="1200"/>
      <c r="V16" s="1200"/>
      <c r="W16" s="1200"/>
      <c r="X16" s="1200"/>
      <c r="Y16" s="1200"/>
      <c r="Z16" s="1200"/>
      <c r="AA16" s="1200"/>
      <c r="AB16" s="1200"/>
      <c r="AC16" s="1200"/>
      <c r="AD16" s="1200"/>
      <c r="AE16" s="1200"/>
      <c r="AF16" s="1200"/>
      <c r="AG16" s="1200"/>
      <c r="AH16" s="1200"/>
      <c r="AI16" s="1200"/>
      <c r="AJ16" s="1200"/>
      <c r="AK16" s="1200"/>
      <c r="AL16" s="1200"/>
      <c r="AM16" s="1200"/>
      <c r="AN16" s="1200"/>
      <c r="AO16" s="1200"/>
      <c r="AP16" s="1200"/>
      <c r="AQ16" s="1200"/>
      <c r="AR16" s="1200"/>
      <c r="AS16" s="1200"/>
      <c r="AT16" s="1200"/>
      <c r="AU16" s="1200"/>
      <c r="AV16" s="1200"/>
      <c r="AW16" s="1200"/>
      <c r="AX16" s="1200"/>
      <c r="AY16" s="1200"/>
      <c r="AZ16" s="1200"/>
      <c r="BA16" s="1200"/>
      <c r="BB16" s="1200"/>
      <c r="BC16" s="1200"/>
      <c r="BD16" s="1200"/>
      <c r="BE16" s="1200"/>
      <c r="BF16" s="1200"/>
      <c r="BG16" s="1200"/>
      <c r="BH16" s="1200"/>
      <c r="BI16" s="1200"/>
      <c r="BJ16" s="1200"/>
      <c r="BK16" s="1200"/>
      <c r="BL16" s="1200"/>
      <c r="BM16" s="1200"/>
      <c r="BN16" s="1200"/>
      <c r="BO16" s="1200"/>
      <c r="BP16" s="1200"/>
      <c r="BQ16" s="1200"/>
      <c r="BR16" s="1200"/>
      <c r="BS16" s="1200"/>
      <c r="BT16" s="1200"/>
      <c r="BU16" s="1200"/>
      <c r="BV16" s="1200"/>
      <c r="BW16" s="1200"/>
      <c r="BX16" s="1200"/>
      <c r="BY16" s="1200"/>
      <c r="BZ16" s="1200"/>
      <c r="CA16" s="1200"/>
      <c r="CB16" s="1200"/>
      <c r="CC16" s="1200"/>
      <c r="CD16" s="1200"/>
      <c r="CE16" s="1200"/>
      <c r="CF16" s="1200"/>
      <c r="CG16" s="1200"/>
      <c r="CH16" s="1200"/>
      <c r="CI16" s="1200"/>
      <c r="CJ16" s="1200"/>
      <c r="CK16" s="1200"/>
      <c r="CL16" s="1200"/>
      <c r="CM16" s="1200"/>
      <c r="CN16" s="1200"/>
      <c r="CO16" s="1200"/>
      <c r="CP16" s="1200"/>
      <c r="CQ16" s="1200"/>
      <c r="CR16" s="1200"/>
      <c r="CS16" s="1200"/>
      <c r="CT16" s="1200"/>
      <c r="CU16" s="1200"/>
      <c r="CV16" s="1200"/>
      <c r="CW16" s="1200"/>
      <c r="CX16" s="1200"/>
      <c r="CY16" s="1200"/>
      <c r="CZ16" s="1200"/>
      <c r="DA16" s="1200"/>
      <c r="DB16" s="1200"/>
      <c r="DC16" s="1200"/>
      <c r="DD16" s="1200"/>
      <c r="DE16" s="1200"/>
    </row>
    <row r="17" spans="1:109" s="251" customFormat="1" x14ac:dyDescent="0.15">
      <c r="A17" s="253"/>
      <c r="B17" s="1200"/>
      <c r="C17" s="1200"/>
      <c r="D17" s="1200"/>
      <c r="E17" s="1200"/>
      <c r="F17" s="1200"/>
      <c r="G17" s="1200"/>
      <c r="H17" s="1200"/>
      <c r="I17" s="1200"/>
      <c r="J17" s="1200"/>
      <c r="K17" s="1200"/>
      <c r="L17" s="1200"/>
      <c r="M17" s="1200"/>
      <c r="N17" s="1200"/>
      <c r="O17" s="1200"/>
      <c r="P17" s="1200"/>
      <c r="Q17" s="1200"/>
      <c r="R17" s="1200"/>
      <c r="S17" s="1200"/>
      <c r="T17" s="1200"/>
      <c r="U17" s="1200"/>
      <c r="V17" s="1200"/>
      <c r="W17" s="1200"/>
      <c r="X17" s="1200"/>
      <c r="Y17" s="1200"/>
      <c r="Z17" s="1200"/>
      <c r="AA17" s="1200"/>
      <c r="AB17" s="1200"/>
      <c r="AC17" s="1200"/>
      <c r="AD17" s="1200"/>
      <c r="AE17" s="1200"/>
      <c r="AF17" s="1200"/>
      <c r="AG17" s="1200"/>
      <c r="AH17" s="1200"/>
      <c r="AI17" s="1200"/>
      <c r="AJ17" s="1200"/>
      <c r="AK17" s="1200"/>
      <c r="AL17" s="1200"/>
      <c r="AM17" s="1200"/>
      <c r="AN17" s="1200"/>
      <c r="AO17" s="1200"/>
      <c r="AP17" s="1200"/>
      <c r="AQ17" s="1200"/>
      <c r="AR17" s="1200"/>
      <c r="AS17" s="1200"/>
      <c r="AT17" s="1200"/>
      <c r="AU17" s="1200"/>
      <c r="AV17" s="1200"/>
      <c r="AW17" s="1200"/>
      <c r="AX17" s="1200"/>
      <c r="AY17" s="1200"/>
      <c r="AZ17" s="1200"/>
      <c r="BA17" s="1200"/>
      <c r="BB17" s="1200"/>
      <c r="BC17" s="1200"/>
      <c r="BD17" s="1200"/>
      <c r="BE17" s="1200"/>
      <c r="BF17" s="1200"/>
      <c r="BG17" s="1200"/>
      <c r="BH17" s="1200"/>
      <c r="BI17" s="1200"/>
      <c r="BJ17" s="1200"/>
      <c r="BK17" s="1200"/>
      <c r="BL17" s="1200"/>
      <c r="BM17" s="1200"/>
      <c r="BN17" s="1200"/>
      <c r="BO17" s="1200"/>
      <c r="BP17" s="1200"/>
      <c r="BQ17" s="1200"/>
      <c r="BR17" s="1200"/>
      <c r="BS17" s="1200"/>
      <c r="BT17" s="1200"/>
      <c r="BU17" s="1200"/>
      <c r="BV17" s="1200"/>
      <c r="BW17" s="1200"/>
      <c r="BX17" s="1200"/>
      <c r="BY17" s="1200"/>
      <c r="BZ17" s="1200"/>
      <c r="CA17" s="1200"/>
      <c r="CB17" s="1200"/>
      <c r="CC17" s="1200"/>
      <c r="CD17" s="1200"/>
      <c r="CE17" s="1200"/>
      <c r="CF17" s="1200"/>
      <c r="CG17" s="1200"/>
      <c r="CH17" s="1200"/>
      <c r="CI17" s="1200"/>
      <c r="CJ17" s="1200"/>
      <c r="CK17" s="1200"/>
      <c r="CL17" s="1200"/>
      <c r="CM17" s="1200"/>
      <c r="CN17" s="1200"/>
      <c r="CO17" s="1200"/>
      <c r="CP17" s="1200"/>
      <c r="CQ17" s="1200"/>
      <c r="CR17" s="1200"/>
      <c r="CS17" s="1200"/>
      <c r="CT17" s="1200"/>
      <c r="CU17" s="1200"/>
      <c r="CV17" s="1200"/>
      <c r="CW17" s="1200"/>
      <c r="CX17" s="1200"/>
      <c r="CY17" s="1200"/>
      <c r="CZ17" s="1200"/>
      <c r="DA17" s="1200"/>
      <c r="DB17" s="1200"/>
      <c r="DC17" s="1200"/>
      <c r="DD17" s="1200"/>
      <c r="DE17" s="1200"/>
    </row>
    <row r="18" spans="1:109" s="251" customFormat="1" x14ac:dyDescent="0.15">
      <c r="A18" s="253"/>
      <c r="B18" s="1200"/>
      <c r="C18" s="1200"/>
      <c r="D18" s="1200"/>
      <c r="E18" s="1200"/>
      <c r="F18" s="1200"/>
      <c r="G18" s="1200"/>
      <c r="H18" s="1200"/>
      <c r="I18" s="1200"/>
      <c r="J18" s="1200"/>
      <c r="K18" s="1200"/>
      <c r="L18" s="1200"/>
      <c r="M18" s="1200"/>
      <c r="N18" s="1200"/>
      <c r="O18" s="1200"/>
      <c r="P18" s="1200"/>
      <c r="Q18" s="1200"/>
      <c r="R18" s="1200"/>
      <c r="S18" s="1200"/>
      <c r="T18" s="1200"/>
      <c r="U18" s="1200"/>
      <c r="V18" s="1200"/>
      <c r="W18" s="1200"/>
      <c r="X18" s="1200"/>
      <c r="Y18" s="1200"/>
      <c r="Z18" s="1200"/>
      <c r="AA18" s="1200"/>
      <c r="AB18" s="1200"/>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0"/>
      <c r="BU18" s="1200"/>
      <c r="BV18" s="1200"/>
      <c r="BW18" s="1200"/>
      <c r="BX18" s="1200"/>
      <c r="BY18" s="1200"/>
      <c r="BZ18" s="1200"/>
      <c r="CA18" s="1200"/>
      <c r="CB18" s="1200"/>
      <c r="CC18" s="1200"/>
      <c r="CD18" s="1200"/>
      <c r="CE18" s="1200"/>
      <c r="CF18" s="1200"/>
      <c r="CG18" s="1200"/>
      <c r="CH18" s="1200"/>
      <c r="CI18" s="1200"/>
      <c r="CJ18" s="1200"/>
      <c r="CK18" s="1200"/>
      <c r="CL18" s="1200"/>
      <c r="CM18" s="1200"/>
      <c r="CN18" s="1200"/>
      <c r="CO18" s="1200"/>
      <c r="CP18" s="1200"/>
      <c r="CQ18" s="1200"/>
      <c r="CR18" s="1200"/>
      <c r="CS18" s="1200"/>
      <c r="CT18" s="1200"/>
      <c r="CU18" s="1200"/>
      <c r="CV18" s="1200"/>
      <c r="CW18" s="1200"/>
      <c r="CX18" s="1200"/>
      <c r="CY18" s="1200"/>
      <c r="CZ18" s="1200"/>
      <c r="DA18" s="1200"/>
      <c r="DB18" s="1200"/>
      <c r="DC18" s="1200"/>
      <c r="DD18" s="1200"/>
      <c r="DE18" s="1200"/>
    </row>
    <row r="19" spans="1:109" x14ac:dyDescent="0.15">
      <c r="DD19" s="253"/>
      <c r="DE19" s="253"/>
    </row>
    <row r="20" spans="1:109" x14ac:dyDescent="0.15">
      <c r="DD20" s="253"/>
      <c r="DE20" s="253"/>
    </row>
    <row r="21" spans="1:109" ht="17.25" customHeight="1" x14ac:dyDescent="0.15">
      <c r="B21" s="1201"/>
      <c r="C21" s="255"/>
      <c r="D21" s="255"/>
      <c r="E21" s="255"/>
      <c r="F21" s="255"/>
      <c r="G21" s="255"/>
      <c r="H21" s="255"/>
      <c r="I21" s="255"/>
      <c r="J21" s="255"/>
      <c r="K21" s="255"/>
      <c r="L21" s="255"/>
      <c r="M21" s="255"/>
      <c r="N21" s="1202"/>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1202"/>
      <c r="AU21" s="255"/>
      <c r="AV21" s="255"/>
      <c r="AW21" s="255"/>
      <c r="AX21" s="255"/>
      <c r="AY21" s="255"/>
      <c r="AZ21" s="255"/>
      <c r="BA21" s="255"/>
      <c r="BB21" s="255"/>
      <c r="BC21" s="255"/>
      <c r="BD21" s="255"/>
      <c r="BE21" s="255"/>
      <c r="BF21" s="1202"/>
      <c r="BG21" s="255"/>
      <c r="BH21" s="255"/>
      <c r="BI21" s="255"/>
      <c r="BJ21" s="255"/>
      <c r="BK21" s="255"/>
      <c r="BL21" s="255"/>
      <c r="BM21" s="255"/>
      <c r="BN21" s="255"/>
      <c r="BO21" s="255"/>
      <c r="BP21" s="255"/>
      <c r="BQ21" s="255"/>
      <c r="BR21" s="1202"/>
      <c r="BS21" s="255"/>
      <c r="BT21" s="255"/>
      <c r="BU21" s="255"/>
      <c r="BV21" s="255"/>
      <c r="BW21" s="255"/>
      <c r="BX21" s="255"/>
      <c r="BY21" s="255"/>
      <c r="BZ21" s="255"/>
      <c r="CA21" s="255"/>
      <c r="CB21" s="255"/>
      <c r="CC21" s="255"/>
      <c r="CD21" s="1202"/>
      <c r="CE21" s="255"/>
      <c r="CF21" s="255"/>
      <c r="CG21" s="255"/>
      <c r="CH21" s="255"/>
      <c r="CI21" s="255"/>
      <c r="CJ21" s="255"/>
      <c r="CK21" s="255"/>
      <c r="CL21" s="255"/>
      <c r="CM21" s="255"/>
      <c r="CN21" s="255"/>
      <c r="CO21" s="255"/>
      <c r="CP21" s="1202"/>
      <c r="CQ21" s="255"/>
      <c r="CR21" s="255"/>
      <c r="CS21" s="255"/>
      <c r="CT21" s="255"/>
      <c r="CU21" s="255"/>
      <c r="CV21" s="255"/>
      <c r="CW21" s="255"/>
      <c r="CX21" s="255"/>
      <c r="CY21" s="255"/>
      <c r="CZ21" s="255"/>
      <c r="DA21" s="255"/>
      <c r="DB21" s="1202"/>
      <c r="DC21" s="255"/>
      <c r="DD21" s="256"/>
      <c r="DE21" s="253"/>
    </row>
    <row r="22" spans="1:109" ht="17.25" customHeight="1" x14ac:dyDescent="0.15">
      <c r="B22" s="257"/>
    </row>
    <row r="23" spans="1:109" x14ac:dyDescent="0.15">
      <c r="B23" s="257"/>
    </row>
    <row r="24" spans="1:109" x14ac:dyDescent="0.15">
      <c r="B24" s="257"/>
    </row>
    <row r="25" spans="1:109" x14ac:dyDescent="0.15">
      <c r="B25" s="257"/>
    </row>
    <row r="26" spans="1:109" x14ac:dyDescent="0.15">
      <c r="B26" s="257"/>
    </row>
    <row r="27" spans="1:109" x14ac:dyDescent="0.15">
      <c r="B27" s="257"/>
    </row>
    <row r="28" spans="1:109" x14ac:dyDescent="0.15">
      <c r="B28" s="257"/>
    </row>
    <row r="29" spans="1:109" x14ac:dyDescent="0.15">
      <c r="B29" s="257"/>
    </row>
    <row r="30" spans="1:109" x14ac:dyDescent="0.15">
      <c r="B30" s="257"/>
    </row>
    <row r="31" spans="1:109" x14ac:dyDescent="0.15">
      <c r="B31" s="257"/>
    </row>
    <row r="32" spans="1:109" x14ac:dyDescent="0.15">
      <c r="B32" s="257"/>
    </row>
    <row r="33" spans="2:109" x14ac:dyDescent="0.15">
      <c r="B33" s="257"/>
    </row>
    <row r="34" spans="2:109" x14ac:dyDescent="0.15">
      <c r="B34" s="257"/>
    </row>
    <row r="35" spans="2:109" x14ac:dyDescent="0.15">
      <c r="B35" s="257"/>
    </row>
    <row r="36" spans="2:109" x14ac:dyDescent="0.15">
      <c r="B36" s="257"/>
    </row>
    <row r="37" spans="2:109" x14ac:dyDescent="0.15">
      <c r="B37" s="257"/>
    </row>
    <row r="38" spans="2:109" x14ac:dyDescent="0.15">
      <c r="B38" s="257"/>
    </row>
    <row r="39" spans="2:109" x14ac:dyDescent="0.15">
      <c r="B39" s="338"/>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309"/>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39"/>
    </row>
    <row r="40" spans="2:109" x14ac:dyDescent="0.15">
      <c r="B40" s="1203"/>
      <c r="DD40" s="1203"/>
      <c r="DE40" s="253"/>
    </row>
    <row r="41" spans="2:109" ht="17.25" x14ac:dyDescent="0.15">
      <c r="B41" s="254" t="s">
        <v>564</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6"/>
    </row>
    <row r="42" spans="2:109" x14ac:dyDescent="0.15">
      <c r="B42" s="257"/>
      <c r="G42" s="1204"/>
      <c r="I42" s="1205"/>
      <c r="J42" s="1205"/>
      <c r="K42" s="1205"/>
      <c r="AM42" s="1204"/>
      <c r="AN42" s="1204" t="s">
        <v>565</v>
      </c>
      <c r="AP42" s="1205"/>
      <c r="AQ42" s="1205"/>
      <c r="AR42" s="1205"/>
      <c r="AY42" s="1204"/>
      <c r="BA42" s="1205"/>
      <c r="BB42" s="1205"/>
      <c r="BC42" s="1205"/>
      <c r="BK42" s="1204"/>
      <c r="BM42" s="1205"/>
      <c r="BN42" s="1205"/>
      <c r="BO42" s="1205"/>
      <c r="BW42" s="1204"/>
      <c r="BY42" s="1205"/>
      <c r="BZ42" s="1205"/>
      <c r="CA42" s="1205"/>
      <c r="CI42" s="1204"/>
      <c r="CK42" s="1205"/>
      <c r="CL42" s="1205"/>
      <c r="CM42" s="1205"/>
      <c r="CU42" s="1204"/>
      <c r="CW42" s="1205"/>
      <c r="CX42" s="1205"/>
      <c r="CY42" s="1205"/>
    </row>
    <row r="43" spans="2:109" ht="13.5" customHeight="1" x14ac:dyDescent="0.15">
      <c r="B43" s="257"/>
      <c r="AN43" s="1206" t="s">
        <v>566</v>
      </c>
      <c r="AO43" s="1207"/>
      <c r="AP43" s="1207"/>
      <c r="AQ43" s="1207"/>
      <c r="AR43" s="1207"/>
      <c r="AS43" s="1207"/>
      <c r="AT43" s="1207"/>
      <c r="AU43" s="1207"/>
      <c r="AV43" s="1207"/>
      <c r="AW43" s="1207"/>
      <c r="AX43" s="1207"/>
      <c r="AY43" s="1207"/>
      <c r="AZ43" s="1207"/>
      <c r="BA43" s="1207"/>
      <c r="BB43" s="1207"/>
      <c r="BC43" s="1207"/>
      <c r="BD43" s="1207"/>
      <c r="BE43" s="1207"/>
      <c r="BF43" s="1207"/>
      <c r="BG43" s="1207"/>
      <c r="BH43" s="1207"/>
      <c r="BI43" s="1207"/>
      <c r="BJ43" s="1207"/>
      <c r="BK43" s="1207"/>
      <c r="BL43" s="1207"/>
      <c r="BM43" s="1207"/>
      <c r="BN43" s="1207"/>
      <c r="BO43" s="1207"/>
      <c r="BP43" s="1207"/>
      <c r="BQ43" s="1207"/>
      <c r="BR43" s="1207"/>
      <c r="BS43" s="1207"/>
      <c r="BT43" s="1207"/>
      <c r="BU43" s="1207"/>
      <c r="BV43" s="1207"/>
      <c r="BW43" s="1207"/>
      <c r="BX43" s="1207"/>
      <c r="BY43" s="1207"/>
      <c r="BZ43" s="1207"/>
      <c r="CA43" s="1207"/>
      <c r="CB43" s="1207"/>
      <c r="CC43" s="1207"/>
      <c r="CD43" s="1207"/>
      <c r="CE43" s="1207"/>
      <c r="CF43" s="1207"/>
      <c r="CG43" s="1207"/>
      <c r="CH43" s="1207"/>
      <c r="CI43" s="1207"/>
      <c r="CJ43" s="1207"/>
      <c r="CK43" s="1207"/>
      <c r="CL43" s="1207"/>
      <c r="CM43" s="1207"/>
      <c r="CN43" s="1207"/>
      <c r="CO43" s="1207"/>
      <c r="CP43" s="1207"/>
      <c r="CQ43" s="1207"/>
      <c r="CR43" s="1207"/>
      <c r="CS43" s="1207"/>
      <c r="CT43" s="1207"/>
      <c r="CU43" s="1207"/>
      <c r="CV43" s="1207"/>
      <c r="CW43" s="1207"/>
      <c r="CX43" s="1207"/>
      <c r="CY43" s="1207"/>
      <c r="CZ43" s="1207"/>
      <c r="DA43" s="1207"/>
      <c r="DB43" s="1207"/>
      <c r="DC43" s="1208"/>
    </row>
    <row r="44" spans="2:109" x14ac:dyDescent="0.15">
      <c r="B44" s="257"/>
      <c r="AN44" s="1209"/>
      <c r="AO44" s="1210"/>
      <c r="AP44" s="1210"/>
      <c r="AQ44" s="1210"/>
      <c r="AR44" s="1210"/>
      <c r="AS44" s="1210"/>
      <c r="AT44" s="1210"/>
      <c r="AU44" s="1210"/>
      <c r="AV44" s="1210"/>
      <c r="AW44" s="1210"/>
      <c r="AX44" s="1210"/>
      <c r="AY44" s="1210"/>
      <c r="AZ44" s="1210"/>
      <c r="BA44" s="1210"/>
      <c r="BB44" s="1210"/>
      <c r="BC44" s="1210"/>
      <c r="BD44" s="1210"/>
      <c r="BE44" s="1210"/>
      <c r="BF44" s="1210"/>
      <c r="BG44" s="1210"/>
      <c r="BH44" s="1210"/>
      <c r="BI44" s="1210"/>
      <c r="BJ44" s="1210"/>
      <c r="BK44" s="1210"/>
      <c r="BL44" s="1210"/>
      <c r="BM44" s="1210"/>
      <c r="BN44" s="1210"/>
      <c r="BO44" s="1210"/>
      <c r="BP44" s="1210"/>
      <c r="BQ44" s="1210"/>
      <c r="BR44" s="1210"/>
      <c r="BS44" s="1210"/>
      <c r="BT44" s="1210"/>
      <c r="BU44" s="1210"/>
      <c r="BV44" s="1210"/>
      <c r="BW44" s="1210"/>
      <c r="BX44" s="1210"/>
      <c r="BY44" s="1210"/>
      <c r="BZ44" s="1210"/>
      <c r="CA44" s="1210"/>
      <c r="CB44" s="1210"/>
      <c r="CC44" s="1210"/>
      <c r="CD44" s="1210"/>
      <c r="CE44" s="1210"/>
      <c r="CF44" s="1210"/>
      <c r="CG44" s="1210"/>
      <c r="CH44" s="1210"/>
      <c r="CI44" s="1210"/>
      <c r="CJ44" s="1210"/>
      <c r="CK44" s="1210"/>
      <c r="CL44" s="1210"/>
      <c r="CM44" s="1210"/>
      <c r="CN44" s="1210"/>
      <c r="CO44" s="1210"/>
      <c r="CP44" s="1210"/>
      <c r="CQ44" s="1210"/>
      <c r="CR44" s="1210"/>
      <c r="CS44" s="1210"/>
      <c r="CT44" s="1210"/>
      <c r="CU44" s="1210"/>
      <c r="CV44" s="1210"/>
      <c r="CW44" s="1210"/>
      <c r="CX44" s="1210"/>
      <c r="CY44" s="1210"/>
      <c r="CZ44" s="1210"/>
      <c r="DA44" s="1210"/>
      <c r="DB44" s="1210"/>
      <c r="DC44" s="1211"/>
    </row>
    <row r="45" spans="2:109" x14ac:dyDescent="0.15">
      <c r="B45" s="257"/>
      <c r="AN45" s="1209"/>
      <c r="AO45" s="1210"/>
      <c r="AP45" s="1210"/>
      <c r="AQ45" s="1210"/>
      <c r="AR45" s="1210"/>
      <c r="AS45" s="1210"/>
      <c r="AT45" s="1210"/>
      <c r="AU45" s="1210"/>
      <c r="AV45" s="1210"/>
      <c r="AW45" s="1210"/>
      <c r="AX45" s="1210"/>
      <c r="AY45" s="1210"/>
      <c r="AZ45" s="1210"/>
      <c r="BA45" s="1210"/>
      <c r="BB45" s="1210"/>
      <c r="BC45" s="1210"/>
      <c r="BD45" s="1210"/>
      <c r="BE45" s="1210"/>
      <c r="BF45" s="1210"/>
      <c r="BG45" s="1210"/>
      <c r="BH45" s="1210"/>
      <c r="BI45" s="1210"/>
      <c r="BJ45" s="1210"/>
      <c r="BK45" s="1210"/>
      <c r="BL45" s="1210"/>
      <c r="BM45" s="1210"/>
      <c r="BN45" s="1210"/>
      <c r="BO45" s="1210"/>
      <c r="BP45" s="1210"/>
      <c r="BQ45" s="1210"/>
      <c r="BR45" s="1210"/>
      <c r="BS45" s="1210"/>
      <c r="BT45" s="1210"/>
      <c r="BU45" s="1210"/>
      <c r="BV45" s="1210"/>
      <c r="BW45" s="1210"/>
      <c r="BX45" s="1210"/>
      <c r="BY45" s="1210"/>
      <c r="BZ45" s="1210"/>
      <c r="CA45" s="1210"/>
      <c r="CB45" s="1210"/>
      <c r="CC45" s="1210"/>
      <c r="CD45" s="1210"/>
      <c r="CE45" s="1210"/>
      <c r="CF45" s="1210"/>
      <c r="CG45" s="1210"/>
      <c r="CH45" s="1210"/>
      <c r="CI45" s="1210"/>
      <c r="CJ45" s="1210"/>
      <c r="CK45" s="1210"/>
      <c r="CL45" s="1210"/>
      <c r="CM45" s="1210"/>
      <c r="CN45" s="1210"/>
      <c r="CO45" s="1210"/>
      <c r="CP45" s="1210"/>
      <c r="CQ45" s="1210"/>
      <c r="CR45" s="1210"/>
      <c r="CS45" s="1210"/>
      <c r="CT45" s="1210"/>
      <c r="CU45" s="1210"/>
      <c r="CV45" s="1210"/>
      <c r="CW45" s="1210"/>
      <c r="CX45" s="1210"/>
      <c r="CY45" s="1210"/>
      <c r="CZ45" s="1210"/>
      <c r="DA45" s="1210"/>
      <c r="DB45" s="1210"/>
      <c r="DC45" s="1211"/>
    </row>
    <row r="46" spans="2:109" x14ac:dyDescent="0.15">
      <c r="B46" s="257"/>
      <c r="AN46" s="1209"/>
      <c r="AO46" s="1210"/>
      <c r="AP46" s="1210"/>
      <c r="AQ46" s="1210"/>
      <c r="AR46" s="1210"/>
      <c r="AS46" s="1210"/>
      <c r="AT46" s="1210"/>
      <c r="AU46" s="1210"/>
      <c r="AV46" s="1210"/>
      <c r="AW46" s="1210"/>
      <c r="AX46" s="1210"/>
      <c r="AY46" s="1210"/>
      <c r="AZ46" s="1210"/>
      <c r="BA46" s="1210"/>
      <c r="BB46" s="1210"/>
      <c r="BC46" s="1210"/>
      <c r="BD46" s="1210"/>
      <c r="BE46" s="1210"/>
      <c r="BF46" s="1210"/>
      <c r="BG46" s="1210"/>
      <c r="BH46" s="1210"/>
      <c r="BI46" s="1210"/>
      <c r="BJ46" s="1210"/>
      <c r="BK46" s="1210"/>
      <c r="BL46" s="1210"/>
      <c r="BM46" s="1210"/>
      <c r="BN46" s="1210"/>
      <c r="BO46" s="1210"/>
      <c r="BP46" s="1210"/>
      <c r="BQ46" s="1210"/>
      <c r="BR46" s="1210"/>
      <c r="BS46" s="1210"/>
      <c r="BT46" s="1210"/>
      <c r="BU46" s="1210"/>
      <c r="BV46" s="1210"/>
      <c r="BW46" s="1210"/>
      <c r="BX46" s="1210"/>
      <c r="BY46" s="1210"/>
      <c r="BZ46" s="1210"/>
      <c r="CA46" s="1210"/>
      <c r="CB46" s="1210"/>
      <c r="CC46" s="1210"/>
      <c r="CD46" s="1210"/>
      <c r="CE46" s="1210"/>
      <c r="CF46" s="1210"/>
      <c r="CG46" s="1210"/>
      <c r="CH46" s="1210"/>
      <c r="CI46" s="1210"/>
      <c r="CJ46" s="1210"/>
      <c r="CK46" s="1210"/>
      <c r="CL46" s="1210"/>
      <c r="CM46" s="1210"/>
      <c r="CN46" s="1210"/>
      <c r="CO46" s="1210"/>
      <c r="CP46" s="1210"/>
      <c r="CQ46" s="1210"/>
      <c r="CR46" s="1210"/>
      <c r="CS46" s="1210"/>
      <c r="CT46" s="1210"/>
      <c r="CU46" s="1210"/>
      <c r="CV46" s="1210"/>
      <c r="CW46" s="1210"/>
      <c r="CX46" s="1210"/>
      <c r="CY46" s="1210"/>
      <c r="CZ46" s="1210"/>
      <c r="DA46" s="1210"/>
      <c r="DB46" s="1210"/>
      <c r="DC46" s="1211"/>
    </row>
    <row r="47" spans="2:109" x14ac:dyDescent="0.15">
      <c r="B47" s="257"/>
      <c r="AN47" s="1212"/>
      <c r="AO47" s="1213"/>
      <c r="AP47" s="1213"/>
      <c r="AQ47" s="1213"/>
      <c r="AR47" s="1213"/>
      <c r="AS47" s="1213"/>
      <c r="AT47" s="1213"/>
      <c r="AU47" s="1213"/>
      <c r="AV47" s="1213"/>
      <c r="AW47" s="1213"/>
      <c r="AX47" s="1213"/>
      <c r="AY47" s="1213"/>
      <c r="AZ47" s="1213"/>
      <c r="BA47" s="1213"/>
      <c r="BB47" s="1213"/>
      <c r="BC47" s="1213"/>
      <c r="BD47" s="1213"/>
      <c r="BE47" s="1213"/>
      <c r="BF47" s="1213"/>
      <c r="BG47" s="1213"/>
      <c r="BH47" s="1213"/>
      <c r="BI47" s="1213"/>
      <c r="BJ47" s="1213"/>
      <c r="BK47" s="1213"/>
      <c r="BL47" s="1213"/>
      <c r="BM47" s="1213"/>
      <c r="BN47" s="1213"/>
      <c r="BO47" s="1213"/>
      <c r="BP47" s="1213"/>
      <c r="BQ47" s="1213"/>
      <c r="BR47" s="1213"/>
      <c r="BS47" s="1213"/>
      <c r="BT47" s="1213"/>
      <c r="BU47" s="1213"/>
      <c r="BV47" s="1213"/>
      <c r="BW47" s="1213"/>
      <c r="BX47" s="1213"/>
      <c r="BY47" s="1213"/>
      <c r="BZ47" s="1213"/>
      <c r="CA47" s="1213"/>
      <c r="CB47" s="1213"/>
      <c r="CC47" s="1213"/>
      <c r="CD47" s="1213"/>
      <c r="CE47" s="1213"/>
      <c r="CF47" s="1213"/>
      <c r="CG47" s="1213"/>
      <c r="CH47" s="1213"/>
      <c r="CI47" s="1213"/>
      <c r="CJ47" s="1213"/>
      <c r="CK47" s="1213"/>
      <c r="CL47" s="1213"/>
      <c r="CM47" s="1213"/>
      <c r="CN47" s="1213"/>
      <c r="CO47" s="1213"/>
      <c r="CP47" s="1213"/>
      <c r="CQ47" s="1213"/>
      <c r="CR47" s="1213"/>
      <c r="CS47" s="1213"/>
      <c r="CT47" s="1213"/>
      <c r="CU47" s="1213"/>
      <c r="CV47" s="1213"/>
      <c r="CW47" s="1213"/>
      <c r="CX47" s="1213"/>
      <c r="CY47" s="1213"/>
      <c r="CZ47" s="1213"/>
      <c r="DA47" s="1213"/>
      <c r="DB47" s="1213"/>
      <c r="DC47" s="1214"/>
    </row>
    <row r="48" spans="2:109" x14ac:dyDescent="0.15">
      <c r="B48" s="257"/>
      <c r="H48" s="1215"/>
      <c r="I48" s="1215"/>
      <c r="J48" s="1215"/>
      <c r="AN48" s="1215"/>
      <c r="AO48" s="1215"/>
      <c r="AP48" s="1215"/>
      <c r="AZ48" s="1215"/>
      <c r="BA48" s="1215"/>
      <c r="BB48" s="1215"/>
      <c r="BL48" s="1215"/>
      <c r="BM48" s="1215"/>
      <c r="BN48" s="1215"/>
      <c r="BX48" s="1215"/>
      <c r="BY48" s="1215"/>
      <c r="BZ48" s="1215"/>
      <c r="CJ48" s="1215"/>
      <c r="CK48" s="1215"/>
      <c r="CL48" s="1215"/>
      <c r="CV48" s="1215"/>
      <c r="CW48" s="1215"/>
      <c r="CX48" s="1215"/>
    </row>
    <row r="49" spans="1:109" x14ac:dyDescent="0.15">
      <c r="B49" s="257"/>
      <c r="AN49" s="253" t="s">
        <v>567</v>
      </c>
    </row>
    <row r="50" spans="1:109" x14ac:dyDescent="0.15">
      <c r="B50" s="257"/>
      <c r="G50" s="1216"/>
      <c r="H50" s="1216"/>
      <c r="I50" s="1216"/>
      <c r="J50" s="1216"/>
      <c r="K50" s="1217"/>
      <c r="L50" s="1217"/>
      <c r="M50" s="1218"/>
      <c r="N50" s="1218"/>
      <c r="AN50" s="1219"/>
      <c r="AO50" s="1220"/>
      <c r="AP50" s="1220"/>
      <c r="AQ50" s="1220"/>
      <c r="AR50" s="1220"/>
      <c r="AS50" s="1220"/>
      <c r="AT50" s="1220"/>
      <c r="AU50" s="1220"/>
      <c r="AV50" s="1220"/>
      <c r="AW50" s="1220"/>
      <c r="AX50" s="1220"/>
      <c r="AY50" s="1220"/>
      <c r="AZ50" s="1220"/>
      <c r="BA50" s="1220"/>
      <c r="BB50" s="1220"/>
      <c r="BC50" s="1220"/>
      <c r="BD50" s="1220"/>
      <c r="BE50" s="1220"/>
      <c r="BF50" s="1220"/>
      <c r="BG50" s="1220"/>
      <c r="BH50" s="1220"/>
      <c r="BI50" s="1220"/>
      <c r="BJ50" s="1220"/>
      <c r="BK50" s="1220"/>
      <c r="BL50" s="1220"/>
      <c r="BM50" s="1220"/>
      <c r="BN50" s="1220"/>
      <c r="BO50" s="1221"/>
      <c r="BP50" s="1222" t="s">
        <v>524</v>
      </c>
      <c r="BQ50" s="1222"/>
      <c r="BR50" s="1222"/>
      <c r="BS50" s="1222"/>
      <c r="BT50" s="1222"/>
      <c r="BU50" s="1222"/>
      <c r="BV50" s="1222"/>
      <c r="BW50" s="1222"/>
      <c r="BX50" s="1222" t="s">
        <v>525</v>
      </c>
      <c r="BY50" s="1222"/>
      <c r="BZ50" s="1222"/>
      <c r="CA50" s="1222"/>
      <c r="CB50" s="1222"/>
      <c r="CC50" s="1222"/>
      <c r="CD50" s="1222"/>
      <c r="CE50" s="1222"/>
      <c r="CF50" s="1222" t="s">
        <v>526</v>
      </c>
      <c r="CG50" s="1222"/>
      <c r="CH50" s="1222"/>
      <c r="CI50" s="1222"/>
      <c r="CJ50" s="1222"/>
      <c r="CK50" s="1222"/>
      <c r="CL50" s="1222"/>
      <c r="CM50" s="1222"/>
      <c r="CN50" s="1222" t="s">
        <v>527</v>
      </c>
      <c r="CO50" s="1222"/>
      <c r="CP50" s="1222"/>
      <c r="CQ50" s="1222"/>
      <c r="CR50" s="1222"/>
      <c r="CS50" s="1222"/>
      <c r="CT50" s="1222"/>
      <c r="CU50" s="1222"/>
      <c r="CV50" s="1222" t="s">
        <v>528</v>
      </c>
      <c r="CW50" s="1222"/>
      <c r="CX50" s="1222"/>
      <c r="CY50" s="1222"/>
      <c r="CZ50" s="1222"/>
      <c r="DA50" s="1222"/>
      <c r="DB50" s="1222"/>
      <c r="DC50" s="1222"/>
    </row>
    <row r="51" spans="1:109" ht="13.5" customHeight="1" x14ac:dyDescent="0.15">
      <c r="B51" s="257"/>
      <c r="G51" s="1223"/>
      <c r="H51" s="1223"/>
      <c r="I51" s="1224"/>
      <c r="J51" s="1224"/>
      <c r="K51" s="1225"/>
      <c r="L51" s="1225"/>
      <c r="M51" s="1225"/>
      <c r="N51" s="1225"/>
      <c r="AM51" s="1215"/>
      <c r="AN51" s="1226" t="s">
        <v>568</v>
      </c>
      <c r="AO51" s="1226"/>
      <c r="AP51" s="1226"/>
      <c r="AQ51" s="1226"/>
      <c r="AR51" s="1226"/>
      <c r="AS51" s="1226"/>
      <c r="AT51" s="1226"/>
      <c r="AU51" s="1226"/>
      <c r="AV51" s="1226"/>
      <c r="AW51" s="1226"/>
      <c r="AX51" s="1226"/>
      <c r="AY51" s="1226"/>
      <c r="AZ51" s="1226"/>
      <c r="BA51" s="1226"/>
      <c r="BB51" s="1226" t="s">
        <v>569</v>
      </c>
      <c r="BC51" s="1226"/>
      <c r="BD51" s="1226"/>
      <c r="BE51" s="1226"/>
      <c r="BF51" s="1226"/>
      <c r="BG51" s="1226"/>
      <c r="BH51" s="1226"/>
      <c r="BI51" s="1226"/>
      <c r="BJ51" s="1226"/>
      <c r="BK51" s="1226"/>
      <c r="BL51" s="1226"/>
      <c r="BM51" s="1226"/>
      <c r="BN51" s="1226"/>
      <c r="BO51" s="1226"/>
      <c r="BP51" s="1227">
        <v>0.2</v>
      </c>
      <c r="BQ51" s="1227"/>
      <c r="BR51" s="1227"/>
      <c r="BS51" s="1227"/>
      <c r="BT51" s="1227"/>
      <c r="BU51" s="1227"/>
      <c r="BV51" s="1227"/>
      <c r="BW51" s="1227"/>
      <c r="BX51" s="1227">
        <v>8.4</v>
      </c>
      <c r="BY51" s="1227"/>
      <c r="BZ51" s="1227"/>
      <c r="CA51" s="1227"/>
      <c r="CB51" s="1227"/>
      <c r="CC51" s="1227"/>
      <c r="CD51" s="1227"/>
      <c r="CE51" s="1227"/>
      <c r="CF51" s="1227"/>
      <c r="CG51" s="1227"/>
      <c r="CH51" s="1227"/>
      <c r="CI51" s="1227"/>
      <c r="CJ51" s="1227"/>
      <c r="CK51" s="1227"/>
      <c r="CL51" s="1227"/>
      <c r="CM51" s="1227"/>
      <c r="CN51" s="1227"/>
      <c r="CO51" s="1227"/>
      <c r="CP51" s="1227"/>
      <c r="CQ51" s="1227"/>
      <c r="CR51" s="1227"/>
      <c r="CS51" s="1227"/>
      <c r="CT51" s="1227"/>
      <c r="CU51" s="1227"/>
      <c r="CV51" s="1227"/>
      <c r="CW51" s="1227"/>
      <c r="CX51" s="1227"/>
      <c r="CY51" s="1227"/>
      <c r="CZ51" s="1227"/>
      <c r="DA51" s="1227"/>
      <c r="DB51" s="1227"/>
      <c r="DC51" s="1227"/>
    </row>
    <row r="52" spans="1:109" x14ac:dyDescent="0.15">
      <c r="B52" s="257"/>
      <c r="G52" s="1223"/>
      <c r="H52" s="1223"/>
      <c r="I52" s="1224"/>
      <c r="J52" s="1224"/>
      <c r="K52" s="1225"/>
      <c r="L52" s="1225"/>
      <c r="M52" s="1225"/>
      <c r="N52" s="1225"/>
      <c r="AM52" s="1215"/>
      <c r="AN52" s="1226"/>
      <c r="AO52" s="1226"/>
      <c r="AP52" s="1226"/>
      <c r="AQ52" s="1226"/>
      <c r="AR52" s="1226"/>
      <c r="AS52" s="1226"/>
      <c r="AT52" s="1226"/>
      <c r="AU52" s="1226"/>
      <c r="AV52" s="1226"/>
      <c r="AW52" s="1226"/>
      <c r="AX52" s="1226"/>
      <c r="AY52" s="1226"/>
      <c r="AZ52" s="1226"/>
      <c r="BA52" s="1226"/>
      <c r="BB52" s="1226"/>
      <c r="BC52" s="1226"/>
      <c r="BD52" s="1226"/>
      <c r="BE52" s="1226"/>
      <c r="BF52" s="1226"/>
      <c r="BG52" s="1226"/>
      <c r="BH52" s="1226"/>
      <c r="BI52" s="1226"/>
      <c r="BJ52" s="1226"/>
      <c r="BK52" s="1226"/>
      <c r="BL52" s="1226"/>
      <c r="BM52" s="1226"/>
      <c r="BN52" s="1226"/>
      <c r="BO52" s="1226"/>
      <c r="BP52" s="1227"/>
      <c r="BQ52" s="1227"/>
      <c r="BR52" s="1227"/>
      <c r="BS52" s="1227"/>
      <c r="BT52" s="1227"/>
      <c r="BU52" s="1227"/>
      <c r="BV52" s="1227"/>
      <c r="BW52" s="1227"/>
      <c r="BX52" s="1227"/>
      <c r="BY52" s="1227"/>
      <c r="BZ52" s="1227"/>
      <c r="CA52" s="1227"/>
      <c r="CB52" s="1227"/>
      <c r="CC52" s="1227"/>
      <c r="CD52" s="1227"/>
      <c r="CE52" s="1227"/>
      <c r="CF52" s="1227"/>
      <c r="CG52" s="1227"/>
      <c r="CH52" s="1227"/>
      <c r="CI52" s="1227"/>
      <c r="CJ52" s="1227"/>
      <c r="CK52" s="1227"/>
      <c r="CL52" s="1227"/>
      <c r="CM52" s="1227"/>
      <c r="CN52" s="1227"/>
      <c r="CO52" s="1227"/>
      <c r="CP52" s="1227"/>
      <c r="CQ52" s="1227"/>
      <c r="CR52" s="1227"/>
      <c r="CS52" s="1227"/>
      <c r="CT52" s="1227"/>
      <c r="CU52" s="1227"/>
      <c r="CV52" s="1227"/>
      <c r="CW52" s="1227"/>
      <c r="CX52" s="1227"/>
      <c r="CY52" s="1227"/>
      <c r="CZ52" s="1227"/>
      <c r="DA52" s="1227"/>
      <c r="DB52" s="1227"/>
      <c r="DC52" s="1227"/>
    </row>
    <row r="53" spans="1:109" x14ac:dyDescent="0.15">
      <c r="A53" s="1205"/>
      <c r="B53" s="257"/>
      <c r="G53" s="1223"/>
      <c r="H53" s="1223"/>
      <c r="I53" s="1216"/>
      <c r="J53" s="1216"/>
      <c r="K53" s="1225"/>
      <c r="L53" s="1225"/>
      <c r="M53" s="1225"/>
      <c r="N53" s="1225"/>
      <c r="AM53" s="1215"/>
      <c r="AN53" s="1226"/>
      <c r="AO53" s="1226"/>
      <c r="AP53" s="1226"/>
      <c r="AQ53" s="1226"/>
      <c r="AR53" s="1226"/>
      <c r="AS53" s="1226"/>
      <c r="AT53" s="1226"/>
      <c r="AU53" s="1226"/>
      <c r="AV53" s="1226"/>
      <c r="AW53" s="1226"/>
      <c r="AX53" s="1226"/>
      <c r="AY53" s="1226"/>
      <c r="AZ53" s="1226"/>
      <c r="BA53" s="1226"/>
      <c r="BB53" s="1226" t="s">
        <v>570</v>
      </c>
      <c r="BC53" s="1226"/>
      <c r="BD53" s="1226"/>
      <c r="BE53" s="1226"/>
      <c r="BF53" s="1226"/>
      <c r="BG53" s="1226"/>
      <c r="BH53" s="1226"/>
      <c r="BI53" s="1226"/>
      <c r="BJ53" s="1226"/>
      <c r="BK53" s="1226"/>
      <c r="BL53" s="1226"/>
      <c r="BM53" s="1226"/>
      <c r="BN53" s="1226"/>
      <c r="BO53" s="1226"/>
      <c r="BP53" s="1227">
        <v>65</v>
      </c>
      <c r="BQ53" s="1227"/>
      <c r="BR53" s="1227"/>
      <c r="BS53" s="1227"/>
      <c r="BT53" s="1227"/>
      <c r="BU53" s="1227"/>
      <c r="BV53" s="1227"/>
      <c r="BW53" s="1227"/>
      <c r="BX53" s="1227">
        <v>59.7</v>
      </c>
      <c r="BY53" s="1227"/>
      <c r="BZ53" s="1227"/>
      <c r="CA53" s="1227"/>
      <c r="CB53" s="1227"/>
      <c r="CC53" s="1227"/>
      <c r="CD53" s="1227"/>
      <c r="CE53" s="1227"/>
      <c r="CF53" s="1227">
        <v>60.3</v>
      </c>
      <c r="CG53" s="1227"/>
      <c r="CH53" s="1227"/>
      <c r="CI53" s="1227"/>
      <c r="CJ53" s="1227"/>
      <c r="CK53" s="1227"/>
      <c r="CL53" s="1227"/>
      <c r="CM53" s="1227"/>
      <c r="CN53" s="1227">
        <v>57.3</v>
      </c>
      <c r="CO53" s="1227"/>
      <c r="CP53" s="1227"/>
      <c r="CQ53" s="1227"/>
      <c r="CR53" s="1227"/>
      <c r="CS53" s="1227"/>
      <c r="CT53" s="1227"/>
      <c r="CU53" s="1227"/>
      <c r="CV53" s="1227">
        <v>58.1</v>
      </c>
      <c r="CW53" s="1227"/>
      <c r="CX53" s="1227"/>
      <c r="CY53" s="1227"/>
      <c r="CZ53" s="1227"/>
      <c r="DA53" s="1227"/>
      <c r="DB53" s="1227"/>
      <c r="DC53" s="1227"/>
    </row>
    <row r="54" spans="1:109" x14ac:dyDescent="0.15">
      <c r="A54" s="1205"/>
      <c r="B54" s="257"/>
      <c r="G54" s="1223"/>
      <c r="H54" s="1223"/>
      <c r="I54" s="1216"/>
      <c r="J54" s="1216"/>
      <c r="K54" s="1225"/>
      <c r="L54" s="1225"/>
      <c r="M54" s="1225"/>
      <c r="N54" s="1225"/>
      <c r="AM54" s="1215"/>
      <c r="AN54" s="1226"/>
      <c r="AO54" s="1226"/>
      <c r="AP54" s="1226"/>
      <c r="AQ54" s="1226"/>
      <c r="AR54" s="1226"/>
      <c r="AS54" s="1226"/>
      <c r="AT54" s="1226"/>
      <c r="AU54" s="1226"/>
      <c r="AV54" s="1226"/>
      <c r="AW54" s="1226"/>
      <c r="AX54" s="1226"/>
      <c r="AY54" s="1226"/>
      <c r="AZ54" s="1226"/>
      <c r="BA54" s="1226"/>
      <c r="BB54" s="1226"/>
      <c r="BC54" s="1226"/>
      <c r="BD54" s="1226"/>
      <c r="BE54" s="1226"/>
      <c r="BF54" s="1226"/>
      <c r="BG54" s="1226"/>
      <c r="BH54" s="1226"/>
      <c r="BI54" s="1226"/>
      <c r="BJ54" s="1226"/>
      <c r="BK54" s="1226"/>
      <c r="BL54" s="1226"/>
      <c r="BM54" s="1226"/>
      <c r="BN54" s="1226"/>
      <c r="BO54" s="1226"/>
      <c r="BP54" s="1227"/>
      <c r="BQ54" s="1227"/>
      <c r="BR54" s="1227"/>
      <c r="BS54" s="1227"/>
      <c r="BT54" s="1227"/>
      <c r="BU54" s="1227"/>
      <c r="BV54" s="1227"/>
      <c r="BW54" s="1227"/>
      <c r="BX54" s="1227"/>
      <c r="BY54" s="1227"/>
      <c r="BZ54" s="1227"/>
      <c r="CA54" s="1227"/>
      <c r="CB54" s="1227"/>
      <c r="CC54" s="1227"/>
      <c r="CD54" s="1227"/>
      <c r="CE54" s="1227"/>
      <c r="CF54" s="1227"/>
      <c r="CG54" s="1227"/>
      <c r="CH54" s="1227"/>
      <c r="CI54" s="1227"/>
      <c r="CJ54" s="1227"/>
      <c r="CK54" s="1227"/>
      <c r="CL54" s="1227"/>
      <c r="CM54" s="1227"/>
      <c r="CN54" s="1227"/>
      <c r="CO54" s="1227"/>
      <c r="CP54" s="1227"/>
      <c r="CQ54" s="1227"/>
      <c r="CR54" s="1227"/>
      <c r="CS54" s="1227"/>
      <c r="CT54" s="1227"/>
      <c r="CU54" s="1227"/>
      <c r="CV54" s="1227"/>
      <c r="CW54" s="1227"/>
      <c r="CX54" s="1227"/>
      <c r="CY54" s="1227"/>
      <c r="CZ54" s="1227"/>
      <c r="DA54" s="1227"/>
      <c r="DB54" s="1227"/>
      <c r="DC54" s="1227"/>
    </row>
    <row r="55" spans="1:109" x14ac:dyDescent="0.15">
      <c r="A55" s="1205"/>
      <c r="B55" s="257"/>
      <c r="G55" s="1216"/>
      <c r="H55" s="1216"/>
      <c r="I55" s="1216"/>
      <c r="J55" s="1216"/>
      <c r="K55" s="1225"/>
      <c r="L55" s="1225"/>
      <c r="M55" s="1225"/>
      <c r="N55" s="1225"/>
      <c r="AN55" s="1222" t="s">
        <v>571</v>
      </c>
      <c r="AO55" s="1222"/>
      <c r="AP55" s="1222"/>
      <c r="AQ55" s="1222"/>
      <c r="AR55" s="1222"/>
      <c r="AS55" s="1222"/>
      <c r="AT55" s="1222"/>
      <c r="AU55" s="1222"/>
      <c r="AV55" s="1222"/>
      <c r="AW55" s="1222"/>
      <c r="AX55" s="1222"/>
      <c r="AY55" s="1222"/>
      <c r="AZ55" s="1222"/>
      <c r="BA55" s="1222"/>
      <c r="BB55" s="1226" t="s">
        <v>569</v>
      </c>
      <c r="BC55" s="1226"/>
      <c r="BD55" s="1226"/>
      <c r="BE55" s="1226"/>
      <c r="BF55" s="1226"/>
      <c r="BG55" s="1226"/>
      <c r="BH55" s="1226"/>
      <c r="BI55" s="1226"/>
      <c r="BJ55" s="1226"/>
      <c r="BK55" s="1226"/>
      <c r="BL55" s="1226"/>
      <c r="BM55" s="1226"/>
      <c r="BN55" s="1226"/>
      <c r="BO55" s="1226"/>
      <c r="BP55" s="1227">
        <v>22.1</v>
      </c>
      <c r="BQ55" s="1227"/>
      <c r="BR55" s="1227"/>
      <c r="BS55" s="1227"/>
      <c r="BT55" s="1227"/>
      <c r="BU55" s="1227"/>
      <c r="BV55" s="1227"/>
      <c r="BW55" s="1227"/>
      <c r="BX55" s="1227">
        <v>20.399999999999999</v>
      </c>
      <c r="BY55" s="1227"/>
      <c r="BZ55" s="1227"/>
      <c r="CA55" s="1227"/>
      <c r="CB55" s="1227"/>
      <c r="CC55" s="1227"/>
      <c r="CD55" s="1227"/>
      <c r="CE55" s="1227"/>
      <c r="CF55" s="1227">
        <v>11.2</v>
      </c>
      <c r="CG55" s="1227"/>
      <c r="CH55" s="1227"/>
      <c r="CI55" s="1227"/>
      <c r="CJ55" s="1227"/>
      <c r="CK55" s="1227"/>
      <c r="CL55" s="1227"/>
      <c r="CM55" s="1227"/>
      <c r="CN55" s="1227">
        <v>4.5999999999999996</v>
      </c>
      <c r="CO55" s="1227"/>
      <c r="CP55" s="1227"/>
      <c r="CQ55" s="1227"/>
      <c r="CR55" s="1227"/>
      <c r="CS55" s="1227"/>
      <c r="CT55" s="1227"/>
      <c r="CU55" s="1227"/>
      <c r="CV55" s="1227">
        <v>4.2</v>
      </c>
      <c r="CW55" s="1227"/>
      <c r="CX55" s="1227"/>
      <c r="CY55" s="1227"/>
      <c r="CZ55" s="1227"/>
      <c r="DA55" s="1227"/>
      <c r="DB55" s="1227"/>
      <c r="DC55" s="1227"/>
    </row>
    <row r="56" spans="1:109" x14ac:dyDescent="0.15">
      <c r="A56" s="1205"/>
      <c r="B56" s="257"/>
      <c r="G56" s="1216"/>
      <c r="H56" s="1216"/>
      <c r="I56" s="1216"/>
      <c r="J56" s="1216"/>
      <c r="K56" s="1225"/>
      <c r="L56" s="1225"/>
      <c r="M56" s="1225"/>
      <c r="N56" s="1225"/>
      <c r="AN56" s="1222"/>
      <c r="AO56" s="1222"/>
      <c r="AP56" s="1222"/>
      <c r="AQ56" s="1222"/>
      <c r="AR56" s="1222"/>
      <c r="AS56" s="1222"/>
      <c r="AT56" s="1222"/>
      <c r="AU56" s="1222"/>
      <c r="AV56" s="1222"/>
      <c r="AW56" s="1222"/>
      <c r="AX56" s="1222"/>
      <c r="AY56" s="1222"/>
      <c r="AZ56" s="1222"/>
      <c r="BA56" s="1222"/>
      <c r="BB56" s="1226"/>
      <c r="BC56" s="1226"/>
      <c r="BD56" s="1226"/>
      <c r="BE56" s="1226"/>
      <c r="BF56" s="1226"/>
      <c r="BG56" s="1226"/>
      <c r="BH56" s="1226"/>
      <c r="BI56" s="1226"/>
      <c r="BJ56" s="1226"/>
      <c r="BK56" s="1226"/>
      <c r="BL56" s="1226"/>
      <c r="BM56" s="1226"/>
      <c r="BN56" s="1226"/>
      <c r="BO56" s="1226"/>
      <c r="BP56" s="1227"/>
      <c r="BQ56" s="1227"/>
      <c r="BR56" s="1227"/>
      <c r="BS56" s="1227"/>
      <c r="BT56" s="1227"/>
      <c r="BU56" s="1227"/>
      <c r="BV56" s="1227"/>
      <c r="BW56" s="1227"/>
      <c r="BX56" s="1227"/>
      <c r="BY56" s="1227"/>
      <c r="BZ56" s="1227"/>
      <c r="CA56" s="1227"/>
      <c r="CB56" s="1227"/>
      <c r="CC56" s="1227"/>
      <c r="CD56" s="1227"/>
      <c r="CE56" s="1227"/>
      <c r="CF56" s="1227"/>
      <c r="CG56" s="1227"/>
      <c r="CH56" s="1227"/>
      <c r="CI56" s="1227"/>
      <c r="CJ56" s="1227"/>
      <c r="CK56" s="1227"/>
      <c r="CL56" s="1227"/>
      <c r="CM56" s="1227"/>
      <c r="CN56" s="1227"/>
      <c r="CO56" s="1227"/>
      <c r="CP56" s="1227"/>
      <c r="CQ56" s="1227"/>
      <c r="CR56" s="1227"/>
      <c r="CS56" s="1227"/>
      <c r="CT56" s="1227"/>
      <c r="CU56" s="1227"/>
      <c r="CV56" s="1227"/>
      <c r="CW56" s="1227"/>
      <c r="CX56" s="1227"/>
      <c r="CY56" s="1227"/>
      <c r="CZ56" s="1227"/>
      <c r="DA56" s="1227"/>
      <c r="DB56" s="1227"/>
      <c r="DC56" s="1227"/>
    </row>
    <row r="57" spans="1:109" s="1205" customFormat="1" x14ac:dyDescent="0.15">
      <c r="B57" s="1228"/>
      <c r="G57" s="1216"/>
      <c r="H57" s="1216"/>
      <c r="I57" s="1229"/>
      <c r="J57" s="1229"/>
      <c r="K57" s="1225"/>
      <c r="L57" s="1225"/>
      <c r="M57" s="1225"/>
      <c r="N57" s="1225"/>
      <c r="AM57" s="253"/>
      <c r="AN57" s="1222"/>
      <c r="AO57" s="1222"/>
      <c r="AP57" s="1222"/>
      <c r="AQ57" s="1222"/>
      <c r="AR57" s="1222"/>
      <c r="AS57" s="1222"/>
      <c r="AT57" s="1222"/>
      <c r="AU57" s="1222"/>
      <c r="AV57" s="1222"/>
      <c r="AW57" s="1222"/>
      <c r="AX57" s="1222"/>
      <c r="AY57" s="1222"/>
      <c r="AZ57" s="1222"/>
      <c r="BA57" s="1222"/>
      <c r="BB57" s="1226" t="s">
        <v>570</v>
      </c>
      <c r="BC57" s="1226"/>
      <c r="BD57" s="1226"/>
      <c r="BE57" s="1226"/>
      <c r="BF57" s="1226"/>
      <c r="BG57" s="1226"/>
      <c r="BH57" s="1226"/>
      <c r="BI57" s="1226"/>
      <c r="BJ57" s="1226"/>
      <c r="BK57" s="1226"/>
      <c r="BL57" s="1226"/>
      <c r="BM57" s="1226"/>
      <c r="BN57" s="1226"/>
      <c r="BO57" s="1226"/>
      <c r="BP57" s="1227">
        <v>61.5</v>
      </c>
      <c r="BQ57" s="1227"/>
      <c r="BR57" s="1227"/>
      <c r="BS57" s="1227"/>
      <c r="BT57" s="1227"/>
      <c r="BU57" s="1227"/>
      <c r="BV57" s="1227"/>
      <c r="BW57" s="1227"/>
      <c r="BX57" s="1227">
        <v>63</v>
      </c>
      <c r="BY57" s="1227"/>
      <c r="BZ57" s="1227"/>
      <c r="CA57" s="1227"/>
      <c r="CB57" s="1227"/>
      <c r="CC57" s="1227"/>
      <c r="CD57" s="1227"/>
      <c r="CE57" s="1227"/>
      <c r="CF57" s="1227">
        <v>63.7</v>
      </c>
      <c r="CG57" s="1227"/>
      <c r="CH57" s="1227"/>
      <c r="CI57" s="1227"/>
      <c r="CJ57" s="1227"/>
      <c r="CK57" s="1227"/>
      <c r="CL57" s="1227"/>
      <c r="CM57" s="1227"/>
      <c r="CN57" s="1227">
        <v>64.099999999999994</v>
      </c>
      <c r="CO57" s="1227"/>
      <c r="CP57" s="1227"/>
      <c r="CQ57" s="1227"/>
      <c r="CR57" s="1227"/>
      <c r="CS57" s="1227"/>
      <c r="CT57" s="1227"/>
      <c r="CU57" s="1227"/>
      <c r="CV57" s="1227">
        <v>64.599999999999994</v>
      </c>
      <c r="CW57" s="1227"/>
      <c r="CX57" s="1227"/>
      <c r="CY57" s="1227"/>
      <c r="CZ57" s="1227"/>
      <c r="DA57" s="1227"/>
      <c r="DB57" s="1227"/>
      <c r="DC57" s="1227"/>
      <c r="DD57" s="1230"/>
      <c r="DE57" s="1228"/>
    </row>
    <row r="58" spans="1:109" s="1205" customFormat="1" x14ac:dyDescent="0.15">
      <c r="A58" s="253"/>
      <c r="B58" s="1228"/>
      <c r="G58" s="1216"/>
      <c r="H58" s="1216"/>
      <c r="I58" s="1229"/>
      <c r="J58" s="1229"/>
      <c r="K58" s="1225"/>
      <c r="L58" s="1225"/>
      <c r="M58" s="1225"/>
      <c r="N58" s="1225"/>
      <c r="AM58" s="253"/>
      <c r="AN58" s="1222"/>
      <c r="AO58" s="1222"/>
      <c r="AP58" s="1222"/>
      <c r="AQ58" s="1222"/>
      <c r="AR58" s="1222"/>
      <c r="AS58" s="1222"/>
      <c r="AT58" s="1222"/>
      <c r="AU58" s="1222"/>
      <c r="AV58" s="1222"/>
      <c r="AW58" s="1222"/>
      <c r="AX58" s="1222"/>
      <c r="AY58" s="1222"/>
      <c r="AZ58" s="1222"/>
      <c r="BA58" s="1222"/>
      <c r="BB58" s="1226"/>
      <c r="BC58" s="1226"/>
      <c r="BD58" s="1226"/>
      <c r="BE58" s="1226"/>
      <c r="BF58" s="1226"/>
      <c r="BG58" s="1226"/>
      <c r="BH58" s="1226"/>
      <c r="BI58" s="1226"/>
      <c r="BJ58" s="1226"/>
      <c r="BK58" s="1226"/>
      <c r="BL58" s="1226"/>
      <c r="BM58" s="1226"/>
      <c r="BN58" s="1226"/>
      <c r="BO58" s="1226"/>
      <c r="BP58" s="1227"/>
      <c r="BQ58" s="1227"/>
      <c r="BR58" s="1227"/>
      <c r="BS58" s="1227"/>
      <c r="BT58" s="1227"/>
      <c r="BU58" s="1227"/>
      <c r="BV58" s="1227"/>
      <c r="BW58" s="1227"/>
      <c r="BX58" s="1227"/>
      <c r="BY58" s="1227"/>
      <c r="BZ58" s="1227"/>
      <c r="CA58" s="1227"/>
      <c r="CB58" s="1227"/>
      <c r="CC58" s="1227"/>
      <c r="CD58" s="1227"/>
      <c r="CE58" s="1227"/>
      <c r="CF58" s="1227"/>
      <c r="CG58" s="1227"/>
      <c r="CH58" s="1227"/>
      <c r="CI58" s="1227"/>
      <c r="CJ58" s="1227"/>
      <c r="CK58" s="1227"/>
      <c r="CL58" s="1227"/>
      <c r="CM58" s="1227"/>
      <c r="CN58" s="1227"/>
      <c r="CO58" s="1227"/>
      <c r="CP58" s="1227"/>
      <c r="CQ58" s="1227"/>
      <c r="CR58" s="1227"/>
      <c r="CS58" s="1227"/>
      <c r="CT58" s="1227"/>
      <c r="CU58" s="1227"/>
      <c r="CV58" s="1227"/>
      <c r="CW58" s="1227"/>
      <c r="CX58" s="1227"/>
      <c r="CY58" s="1227"/>
      <c r="CZ58" s="1227"/>
      <c r="DA58" s="1227"/>
      <c r="DB58" s="1227"/>
      <c r="DC58" s="1227"/>
      <c r="DD58" s="1230"/>
      <c r="DE58" s="1228"/>
    </row>
    <row r="59" spans="1:109" s="1205" customFormat="1" x14ac:dyDescent="0.15">
      <c r="A59" s="253"/>
      <c r="B59" s="1228"/>
      <c r="K59" s="1231"/>
      <c r="L59" s="1231"/>
      <c r="M59" s="1231"/>
      <c r="N59" s="1231"/>
      <c r="AQ59" s="1231"/>
      <c r="AR59" s="1231"/>
      <c r="AS59" s="1231"/>
      <c r="AT59" s="1231"/>
      <c r="BC59" s="1231"/>
      <c r="BD59" s="1231"/>
      <c r="BE59" s="1231"/>
      <c r="BF59" s="1231"/>
      <c r="BO59" s="1231"/>
      <c r="BP59" s="1231"/>
      <c r="BQ59" s="1231"/>
      <c r="BR59" s="1231"/>
      <c r="CA59" s="1231"/>
      <c r="CB59" s="1231"/>
      <c r="CC59" s="1231"/>
      <c r="CD59" s="1231"/>
      <c r="CM59" s="1231"/>
      <c r="CN59" s="1231"/>
      <c r="CO59" s="1231"/>
      <c r="CP59" s="1231"/>
      <c r="CY59" s="1231"/>
      <c r="CZ59" s="1231"/>
      <c r="DA59" s="1231"/>
      <c r="DB59" s="1231"/>
      <c r="DC59" s="1231"/>
      <c r="DD59" s="1230"/>
      <c r="DE59" s="1228"/>
    </row>
    <row r="60" spans="1:109" s="1205" customFormat="1" x14ac:dyDescent="0.15">
      <c r="A60" s="253"/>
      <c r="B60" s="1228"/>
      <c r="K60" s="1231"/>
      <c r="L60" s="1231"/>
      <c r="M60" s="1231"/>
      <c r="N60" s="1231"/>
      <c r="AQ60" s="1231"/>
      <c r="AR60" s="1231"/>
      <c r="AS60" s="1231"/>
      <c r="AT60" s="1231"/>
      <c r="BC60" s="1231"/>
      <c r="BD60" s="1231"/>
      <c r="BE60" s="1231"/>
      <c r="BF60" s="1231"/>
      <c r="BO60" s="1231"/>
      <c r="BP60" s="1231"/>
      <c r="BQ60" s="1231"/>
      <c r="BR60" s="1231"/>
      <c r="CA60" s="1231"/>
      <c r="CB60" s="1231"/>
      <c r="CC60" s="1231"/>
      <c r="CD60" s="1231"/>
      <c r="CM60" s="1231"/>
      <c r="CN60" s="1231"/>
      <c r="CO60" s="1231"/>
      <c r="CP60" s="1231"/>
      <c r="CY60" s="1231"/>
      <c r="CZ60" s="1231"/>
      <c r="DA60" s="1231"/>
      <c r="DB60" s="1231"/>
      <c r="DC60" s="1231"/>
      <c r="DD60" s="1230"/>
      <c r="DE60" s="1228"/>
    </row>
    <row r="61" spans="1:109" s="1205" customFormat="1" x14ac:dyDescent="0.15">
      <c r="A61" s="253"/>
      <c r="B61" s="1232"/>
      <c r="C61" s="1233"/>
      <c r="D61" s="1233"/>
      <c r="E61" s="1233"/>
      <c r="F61" s="1233"/>
      <c r="G61" s="1233"/>
      <c r="H61" s="1233"/>
      <c r="I61" s="1233"/>
      <c r="J61" s="1233"/>
      <c r="K61" s="1233"/>
      <c r="L61" s="1233"/>
      <c r="M61" s="1234"/>
      <c r="N61" s="1234"/>
      <c r="O61" s="1233"/>
      <c r="P61" s="1233"/>
      <c r="Q61" s="1233"/>
      <c r="R61" s="1233"/>
      <c r="S61" s="1233"/>
      <c r="T61" s="1233"/>
      <c r="U61" s="1233"/>
      <c r="V61" s="1233"/>
      <c r="W61" s="1233"/>
      <c r="X61" s="1233"/>
      <c r="Y61" s="1233"/>
      <c r="Z61" s="1233"/>
      <c r="AA61" s="1233"/>
      <c r="AB61" s="1233"/>
      <c r="AC61" s="1233"/>
      <c r="AD61" s="1233"/>
      <c r="AE61" s="1233"/>
      <c r="AF61" s="1233"/>
      <c r="AG61" s="1233"/>
      <c r="AH61" s="1233"/>
      <c r="AI61" s="1233"/>
      <c r="AJ61" s="1233"/>
      <c r="AK61" s="1233"/>
      <c r="AL61" s="1233"/>
      <c r="AM61" s="1233"/>
      <c r="AN61" s="1233"/>
      <c r="AO61" s="1233"/>
      <c r="AP61" s="1233"/>
      <c r="AQ61" s="1233"/>
      <c r="AR61" s="1233"/>
      <c r="AS61" s="1234"/>
      <c r="AT61" s="1234"/>
      <c r="AU61" s="1233"/>
      <c r="AV61" s="1233"/>
      <c r="AW61" s="1233"/>
      <c r="AX61" s="1233"/>
      <c r="AY61" s="1233"/>
      <c r="AZ61" s="1233"/>
      <c r="BA61" s="1233"/>
      <c r="BB61" s="1233"/>
      <c r="BC61" s="1233"/>
      <c r="BD61" s="1233"/>
      <c r="BE61" s="1234"/>
      <c r="BF61" s="1234"/>
      <c r="BG61" s="1233"/>
      <c r="BH61" s="1233"/>
      <c r="BI61" s="1233"/>
      <c r="BJ61" s="1233"/>
      <c r="BK61" s="1233"/>
      <c r="BL61" s="1233"/>
      <c r="BM61" s="1233"/>
      <c r="BN61" s="1233"/>
      <c r="BO61" s="1233"/>
      <c r="BP61" s="1233"/>
      <c r="BQ61" s="1234"/>
      <c r="BR61" s="1234"/>
      <c r="BS61" s="1233"/>
      <c r="BT61" s="1233"/>
      <c r="BU61" s="1233"/>
      <c r="BV61" s="1233"/>
      <c r="BW61" s="1233"/>
      <c r="BX61" s="1233"/>
      <c r="BY61" s="1233"/>
      <c r="BZ61" s="1233"/>
      <c r="CA61" s="1233"/>
      <c r="CB61" s="1233"/>
      <c r="CC61" s="1234"/>
      <c r="CD61" s="1234"/>
      <c r="CE61" s="1233"/>
      <c r="CF61" s="1233"/>
      <c r="CG61" s="1233"/>
      <c r="CH61" s="1233"/>
      <c r="CI61" s="1233"/>
      <c r="CJ61" s="1233"/>
      <c r="CK61" s="1233"/>
      <c r="CL61" s="1233"/>
      <c r="CM61" s="1233"/>
      <c r="CN61" s="1233"/>
      <c r="CO61" s="1234"/>
      <c r="CP61" s="1234"/>
      <c r="CQ61" s="1233"/>
      <c r="CR61" s="1233"/>
      <c r="CS61" s="1233"/>
      <c r="CT61" s="1233"/>
      <c r="CU61" s="1233"/>
      <c r="CV61" s="1233"/>
      <c r="CW61" s="1233"/>
      <c r="CX61" s="1233"/>
      <c r="CY61" s="1233"/>
      <c r="CZ61" s="1233"/>
      <c r="DA61" s="1234"/>
      <c r="DB61" s="1234"/>
      <c r="DC61" s="1234"/>
      <c r="DD61" s="1235"/>
      <c r="DE61" s="1228"/>
    </row>
    <row r="62" spans="1:109" x14ac:dyDescent="0.15">
      <c r="B62" s="1203"/>
      <c r="C62" s="1203"/>
      <c r="D62" s="1203"/>
      <c r="E62" s="1203"/>
      <c r="F62" s="1203"/>
      <c r="G62" s="1203"/>
      <c r="H62" s="1203"/>
      <c r="I62" s="1203"/>
      <c r="J62" s="1203"/>
      <c r="K62" s="1203"/>
      <c r="L62" s="1203"/>
      <c r="M62" s="1203"/>
      <c r="N62" s="1203"/>
      <c r="O62" s="1203"/>
      <c r="P62" s="1203"/>
      <c r="Q62" s="1203"/>
      <c r="R62" s="1203"/>
      <c r="S62" s="1203"/>
      <c r="T62" s="1203"/>
      <c r="U62" s="1203"/>
      <c r="V62" s="1203"/>
      <c r="W62" s="1203"/>
      <c r="X62" s="1203"/>
      <c r="Y62" s="1203"/>
      <c r="Z62" s="1203"/>
      <c r="AA62" s="1203"/>
      <c r="AB62" s="1203"/>
      <c r="AC62" s="1203"/>
      <c r="AD62" s="1203"/>
      <c r="AE62" s="1203"/>
      <c r="AF62" s="1203"/>
      <c r="AG62" s="1203"/>
      <c r="AH62" s="1203"/>
      <c r="AI62" s="1203"/>
      <c r="AJ62" s="1203"/>
      <c r="AK62" s="1203"/>
      <c r="AL62" s="1203"/>
      <c r="AM62" s="1203"/>
      <c r="AN62" s="1203"/>
      <c r="AO62" s="1203"/>
      <c r="AP62" s="1203"/>
      <c r="AQ62" s="1203"/>
      <c r="AR62" s="1203"/>
      <c r="AS62" s="1203"/>
      <c r="AT62" s="1203"/>
      <c r="AU62" s="1203"/>
      <c r="AV62" s="1203"/>
      <c r="AW62" s="1203"/>
      <c r="AX62" s="1203"/>
      <c r="AY62" s="1203"/>
      <c r="AZ62" s="1203"/>
      <c r="BA62" s="1203"/>
      <c r="BB62" s="1203"/>
      <c r="BC62" s="1203"/>
      <c r="BD62" s="1203"/>
      <c r="BE62" s="1203"/>
      <c r="BF62" s="1203"/>
      <c r="BG62" s="1203"/>
      <c r="BH62" s="1203"/>
      <c r="BI62" s="1203"/>
      <c r="BJ62" s="1203"/>
      <c r="BK62" s="1203"/>
      <c r="BL62" s="1203"/>
      <c r="BM62" s="1203"/>
      <c r="BN62" s="1203"/>
      <c r="BO62" s="1203"/>
      <c r="BP62" s="1203"/>
      <c r="BQ62" s="1203"/>
      <c r="BR62" s="1203"/>
      <c r="BS62" s="1203"/>
      <c r="BT62" s="1203"/>
      <c r="BU62" s="1203"/>
      <c r="BV62" s="1203"/>
      <c r="BW62" s="1203"/>
      <c r="BX62" s="1203"/>
      <c r="BY62" s="1203"/>
      <c r="BZ62" s="1203"/>
      <c r="CA62" s="1203"/>
      <c r="CB62" s="1203"/>
      <c r="CC62" s="1203"/>
      <c r="CD62" s="1203"/>
      <c r="CE62" s="1203"/>
      <c r="CF62" s="1203"/>
      <c r="CG62" s="1203"/>
      <c r="CH62" s="1203"/>
      <c r="CI62" s="1203"/>
      <c r="CJ62" s="1203"/>
      <c r="CK62" s="1203"/>
      <c r="CL62" s="1203"/>
      <c r="CM62" s="1203"/>
      <c r="CN62" s="1203"/>
      <c r="CO62" s="1203"/>
      <c r="CP62" s="1203"/>
      <c r="CQ62" s="1203"/>
      <c r="CR62" s="1203"/>
      <c r="CS62" s="1203"/>
      <c r="CT62" s="1203"/>
      <c r="CU62" s="1203"/>
      <c r="CV62" s="1203"/>
      <c r="CW62" s="1203"/>
      <c r="CX62" s="1203"/>
      <c r="CY62" s="1203"/>
      <c r="CZ62" s="1203"/>
      <c r="DA62" s="1203"/>
      <c r="DB62" s="1203"/>
      <c r="DC62" s="1203"/>
      <c r="DD62" s="1203"/>
      <c r="DE62" s="253"/>
    </row>
    <row r="63" spans="1:109" ht="17.25" x14ac:dyDescent="0.15">
      <c r="B63" s="310" t="s">
        <v>572</v>
      </c>
    </row>
    <row r="64" spans="1:109" x14ac:dyDescent="0.15">
      <c r="B64" s="257"/>
      <c r="G64" s="1204"/>
      <c r="I64" s="1236"/>
      <c r="J64" s="1236"/>
      <c r="K64" s="1236"/>
      <c r="L64" s="1236"/>
      <c r="M64" s="1236"/>
      <c r="N64" s="1237"/>
      <c r="AM64" s="1204"/>
      <c r="AN64" s="1204" t="s">
        <v>565</v>
      </c>
      <c r="AP64" s="1205"/>
      <c r="AQ64" s="1205"/>
      <c r="AR64" s="1205"/>
      <c r="AY64" s="1204"/>
      <c r="BA64" s="1205"/>
      <c r="BB64" s="1205"/>
      <c r="BC64" s="1205"/>
      <c r="BK64" s="1204"/>
      <c r="BM64" s="1205"/>
      <c r="BN64" s="1205"/>
      <c r="BO64" s="1205"/>
      <c r="BW64" s="1204"/>
      <c r="BY64" s="1205"/>
      <c r="BZ64" s="1205"/>
      <c r="CA64" s="1205"/>
      <c r="CI64" s="1204"/>
      <c r="CK64" s="1205"/>
      <c r="CL64" s="1205"/>
      <c r="CM64" s="1205"/>
      <c r="CU64" s="1204"/>
      <c r="CW64" s="1205"/>
      <c r="CX64" s="1205"/>
      <c r="CY64" s="1205"/>
    </row>
    <row r="65" spans="2:107" x14ac:dyDescent="0.15">
      <c r="B65" s="257"/>
      <c r="AN65" s="1206" t="s">
        <v>573</v>
      </c>
      <c r="AO65" s="1207"/>
      <c r="AP65" s="1207"/>
      <c r="AQ65" s="1207"/>
      <c r="AR65" s="1207"/>
      <c r="AS65" s="1207"/>
      <c r="AT65" s="1207"/>
      <c r="AU65" s="1207"/>
      <c r="AV65" s="1207"/>
      <c r="AW65" s="1207"/>
      <c r="AX65" s="1207"/>
      <c r="AY65" s="1207"/>
      <c r="AZ65" s="1207"/>
      <c r="BA65" s="1207"/>
      <c r="BB65" s="1207"/>
      <c r="BC65" s="1207"/>
      <c r="BD65" s="1207"/>
      <c r="BE65" s="1207"/>
      <c r="BF65" s="1207"/>
      <c r="BG65" s="1207"/>
      <c r="BH65" s="1207"/>
      <c r="BI65" s="1207"/>
      <c r="BJ65" s="1207"/>
      <c r="BK65" s="1207"/>
      <c r="BL65" s="1207"/>
      <c r="BM65" s="1207"/>
      <c r="BN65" s="1207"/>
      <c r="BO65" s="1207"/>
      <c r="BP65" s="1207"/>
      <c r="BQ65" s="1207"/>
      <c r="BR65" s="1207"/>
      <c r="BS65" s="1207"/>
      <c r="BT65" s="1207"/>
      <c r="BU65" s="1207"/>
      <c r="BV65" s="1207"/>
      <c r="BW65" s="1207"/>
      <c r="BX65" s="1207"/>
      <c r="BY65" s="1207"/>
      <c r="BZ65" s="1207"/>
      <c r="CA65" s="1207"/>
      <c r="CB65" s="1207"/>
      <c r="CC65" s="1207"/>
      <c r="CD65" s="1207"/>
      <c r="CE65" s="1207"/>
      <c r="CF65" s="1207"/>
      <c r="CG65" s="1207"/>
      <c r="CH65" s="1207"/>
      <c r="CI65" s="1207"/>
      <c r="CJ65" s="1207"/>
      <c r="CK65" s="1207"/>
      <c r="CL65" s="1207"/>
      <c r="CM65" s="1207"/>
      <c r="CN65" s="1207"/>
      <c r="CO65" s="1207"/>
      <c r="CP65" s="1207"/>
      <c r="CQ65" s="1207"/>
      <c r="CR65" s="1207"/>
      <c r="CS65" s="1207"/>
      <c r="CT65" s="1207"/>
      <c r="CU65" s="1207"/>
      <c r="CV65" s="1207"/>
      <c r="CW65" s="1207"/>
      <c r="CX65" s="1207"/>
      <c r="CY65" s="1207"/>
      <c r="CZ65" s="1207"/>
      <c r="DA65" s="1207"/>
      <c r="DB65" s="1207"/>
      <c r="DC65" s="1208"/>
    </row>
    <row r="66" spans="2:107" x14ac:dyDescent="0.15">
      <c r="B66" s="257"/>
      <c r="AN66" s="1209"/>
      <c r="AO66" s="1210"/>
      <c r="AP66" s="1210"/>
      <c r="AQ66" s="1210"/>
      <c r="AR66" s="1210"/>
      <c r="AS66" s="1210"/>
      <c r="AT66" s="1210"/>
      <c r="AU66" s="1210"/>
      <c r="AV66" s="1210"/>
      <c r="AW66" s="1210"/>
      <c r="AX66" s="1210"/>
      <c r="AY66" s="1210"/>
      <c r="AZ66" s="1210"/>
      <c r="BA66" s="1210"/>
      <c r="BB66" s="1210"/>
      <c r="BC66" s="1210"/>
      <c r="BD66" s="1210"/>
      <c r="BE66" s="1210"/>
      <c r="BF66" s="1210"/>
      <c r="BG66" s="1210"/>
      <c r="BH66" s="1210"/>
      <c r="BI66" s="1210"/>
      <c r="BJ66" s="1210"/>
      <c r="BK66" s="1210"/>
      <c r="BL66" s="1210"/>
      <c r="BM66" s="1210"/>
      <c r="BN66" s="1210"/>
      <c r="BO66" s="1210"/>
      <c r="BP66" s="1210"/>
      <c r="BQ66" s="1210"/>
      <c r="BR66" s="1210"/>
      <c r="BS66" s="1210"/>
      <c r="BT66" s="1210"/>
      <c r="BU66" s="1210"/>
      <c r="BV66" s="1210"/>
      <c r="BW66" s="1210"/>
      <c r="BX66" s="1210"/>
      <c r="BY66" s="1210"/>
      <c r="BZ66" s="1210"/>
      <c r="CA66" s="1210"/>
      <c r="CB66" s="1210"/>
      <c r="CC66" s="1210"/>
      <c r="CD66" s="1210"/>
      <c r="CE66" s="1210"/>
      <c r="CF66" s="1210"/>
      <c r="CG66" s="1210"/>
      <c r="CH66" s="1210"/>
      <c r="CI66" s="1210"/>
      <c r="CJ66" s="1210"/>
      <c r="CK66" s="1210"/>
      <c r="CL66" s="1210"/>
      <c r="CM66" s="1210"/>
      <c r="CN66" s="1210"/>
      <c r="CO66" s="1210"/>
      <c r="CP66" s="1210"/>
      <c r="CQ66" s="1210"/>
      <c r="CR66" s="1210"/>
      <c r="CS66" s="1210"/>
      <c r="CT66" s="1210"/>
      <c r="CU66" s="1210"/>
      <c r="CV66" s="1210"/>
      <c r="CW66" s="1210"/>
      <c r="CX66" s="1210"/>
      <c r="CY66" s="1210"/>
      <c r="CZ66" s="1210"/>
      <c r="DA66" s="1210"/>
      <c r="DB66" s="1210"/>
      <c r="DC66" s="1211"/>
    </row>
    <row r="67" spans="2:107" x14ac:dyDescent="0.15">
      <c r="B67" s="257"/>
      <c r="AN67" s="1209"/>
      <c r="AO67" s="1210"/>
      <c r="AP67" s="1210"/>
      <c r="AQ67" s="1210"/>
      <c r="AR67" s="1210"/>
      <c r="AS67" s="1210"/>
      <c r="AT67" s="1210"/>
      <c r="AU67" s="1210"/>
      <c r="AV67" s="1210"/>
      <c r="AW67" s="1210"/>
      <c r="AX67" s="1210"/>
      <c r="AY67" s="1210"/>
      <c r="AZ67" s="1210"/>
      <c r="BA67" s="1210"/>
      <c r="BB67" s="1210"/>
      <c r="BC67" s="1210"/>
      <c r="BD67" s="1210"/>
      <c r="BE67" s="1210"/>
      <c r="BF67" s="1210"/>
      <c r="BG67" s="1210"/>
      <c r="BH67" s="1210"/>
      <c r="BI67" s="1210"/>
      <c r="BJ67" s="1210"/>
      <c r="BK67" s="1210"/>
      <c r="BL67" s="1210"/>
      <c r="BM67" s="1210"/>
      <c r="BN67" s="1210"/>
      <c r="BO67" s="1210"/>
      <c r="BP67" s="1210"/>
      <c r="BQ67" s="1210"/>
      <c r="BR67" s="1210"/>
      <c r="BS67" s="1210"/>
      <c r="BT67" s="1210"/>
      <c r="BU67" s="1210"/>
      <c r="BV67" s="1210"/>
      <c r="BW67" s="1210"/>
      <c r="BX67" s="1210"/>
      <c r="BY67" s="1210"/>
      <c r="BZ67" s="1210"/>
      <c r="CA67" s="1210"/>
      <c r="CB67" s="1210"/>
      <c r="CC67" s="1210"/>
      <c r="CD67" s="1210"/>
      <c r="CE67" s="1210"/>
      <c r="CF67" s="1210"/>
      <c r="CG67" s="1210"/>
      <c r="CH67" s="1210"/>
      <c r="CI67" s="1210"/>
      <c r="CJ67" s="1210"/>
      <c r="CK67" s="1210"/>
      <c r="CL67" s="1210"/>
      <c r="CM67" s="1210"/>
      <c r="CN67" s="1210"/>
      <c r="CO67" s="1210"/>
      <c r="CP67" s="1210"/>
      <c r="CQ67" s="1210"/>
      <c r="CR67" s="1210"/>
      <c r="CS67" s="1210"/>
      <c r="CT67" s="1210"/>
      <c r="CU67" s="1210"/>
      <c r="CV67" s="1210"/>
      <c r="CW67" s="1210"/>
      <c r="CX67" s="1210"/>
      <c r="CY67" s="1210"/>
      <c r="CZ67" s="1210"/>
      <c r="DA67" s="1210"/>
      <c r="DB67" s="1210"/>
      <c r="DC67" s="1211"/>
    </row>
    <row r="68" spans="2:107" x14ac:dyDescent="0.15">
      <c r="B68" s="257"/>
      <c r="AN68" s="1209"/>
      <c r="AO68" s="1210"/>
      <c r="AP68" s="1210"/>
      <c r="AQ68" s="1210"/>
      <c r="AR68" s="1210"/>
      <c r="AS68" s="1210"/>
      <c r="AT68" s="1210"/>
      <c r="AU68" s="1210"/>
      <c r="AV68" s="1210"/>
      <c r="AW68" s="1210"/>
      <c r="AX68" s="1210"/>
      <c r="AY68" s="1210"/>
      <c r="AZ68" s="1210"/>
      <c r="BA68" s="1210"/>
      <c r="BB68" s="1210"/>
      <c r="BC68" s="1210"/>
      <c r="BD68" s="1210"/>
      <c r="BE68" s="1210"/>
      <c r="BF68" s="1210"/>
      <c r="BG68" s="1210"/>
      <c r="BH68" s="1210"/>
      <c r="BI68" s="1210"/>
      <c r="BJ68" s="1210"/>
      <c r="BK68" s="1210"/>
      <c r="BL68" s="1210"/>
      <c r="BM68" s="1210"/>
      <c r="BN68" s="1210"/>
      <c r="BO68" s="1210"/>
      <c r="BP68" s="1210"/>
      <c r="BQ68" s="1210"/>
      <c r="BR68" s="1210"/>
      <c r="BS68" s="1210"/>
      <c r="BT68" s="1210"/>
      <c r="BU68" s="1210"/>
      <c r="BV68" s="1210"/>
      <c r="BW68" s="1210"/>
      <c r="BX68" s="1210"/>
      <c r="BY68" s="1210"/>
      <c r="BZ68" s="1210"/>
      <c r="CA68" s="1210"/>
      <c r="CB68" s="1210"/>
      <c r="CC68" s="1210"/>
      <c r="CD68" s="1210"/>
      <c r="CE68" s="1210"/>
      <c r="CF68" s="1210"/>
      <c r="CG68" s="1210"/>
      <c r="CH68" s="1210"/>
      <c r="CI68" s="1210"/>
      <c r="CJ68" s="1210"/>
      <c r="CK68" s="1210"/>
      <c r="CL68" s="1210"/>
      <c r="CM68" s="1210"/>
      <c r="CN68" s="1210"/>
      <c r="CO68" s="1210"/>
      <c r="CP68" s="1210"/>
      <c r="CQ68" s="1210"/>
      <c r="CR68" s="1210"/>
      <c r="CS68" s="1210"/>
      <c r="CT68" s="1210"/>
      <c r="CU68" s="1210"/>
      <c r="CV68" s="1210"/>
      <c r="CW68" s="1210"/>
      <c r="CX68" s="1210"/>
      <c r="CY68" s="1210"/>
      <c r="CZ68" s="1210"/>
      <c r="DA68" s="1210"/>
      <c r="DB68" s="1210"/>
      <c r="DC68" s="1211"/>
    </row>
    <row r="69" spans="2:107" x14ac:dyDescent="0.15">
      <c r="B69" s="257"/>
      <c r="AN69" s="1212"/>
      <c r="AO69" s="1213"/>
      <c r="AP69" s="1213"/>
      <c r="AQ69" s="1213"/>
      <c r="AR69" s="1213"/>
      <c r="AS69" s="1213"/>
      <c r="AT69" s="1213"/>
      <c r="AU69" s="1213"/>
      <c r="AV69" s="1213"/>
      <c r="AW69" s="1213"/>
      <c r="AX69" s="1213"/>
      <c r="AY69" s="1213"/>
      <c r="AZ69" s="1213"/>
      <c r="BA69" s="1213"/>
      <c r="BB69" s="1213"/>
      <c r="BC69" s="1213"/>
      <c r="BD69" s="1213"/>
      <c r="BE69" s="1213"/>
      <c r="BF69" s="1213"/>
      <c r="BG69" s="1213"/>
      <c r="BH69" s="1213"/>
      <c r="BI69" s="1213"/>
      <c r="BJ69" s="1213"/>
      <c r="BK69" s="1213"/>
      <c r="BL69" s="1213"/>
      <c r="BM69" s="1213"/>
      <c r="BN69" s="1213"/>
      <c r="BO69" s="1213"/>
      <c r="BP69" s="1213"/>
      <c r="BQ69" s="1213"/>
      <c r="BR69" s="1213"/>
      <c r="BS69" s="1213"/>
      <c r="BT69" s="1213"/>
      <c r="BU69" s="1213"/>
      <c r="BV69" s="1213"/>
      <c r="BW69" s="1213"/>
      <c r="BX69" s="1213"/>
      <c r="BY69" s="1213"/>
      <c r="BZ69" s="1213"/>
      <c r="CA69" s="1213"/>
      <c r="CB69" s="1213"/>
      <c r="CC69" s="1213"/>
      <c r="CD69" s="1213"/>
      <c r="CE69" s="1213"/>
      <c r="CF69" s="1213"/>
      <c r="CG69" s="1213"/>
      <c r="CH69" s="1213"/>
      <c r="CI69" s="1213"/>
      <c r="CJ69" s="1213"/>
      <c r="CK69" s="1213"/>
      <c r="CL69" s="1213"/>
      <c r="CM69" s="1213"/>
      <c r="CN69" s="1213"/>
      <c r="CO69" s="1213"/>
      <c r="CP69" s="1213"/>
      <c r="CQ69" s="1213"/>
      <c r="CR69" s="1213"/>
      <c r="CS69" s="1213"/>
      <c r="CT69" s="1213"/>
      <c r="CU69" s="1213"/>
      <c r="CV69" s="1213"/>
      <c r="CW69" s="1213"/>
      <c r="CX69" s="1213"/>
      <c r="CY69" s="1213"/>
      <c r="CZ69" s="1213"/>
      <c r="DA69" s="1213"/>
      <c r="DB69" s="1213"/>
      <c r="DC69" s="1214"/>
    </row>
    <row r="70" spans="2:107" x14ac:dyDescent="0.15">
      <c r="B70" s="257"/>
      <c r="H70" s="1238"/>
      <c r="I70" s="1238"/>
      <c r="J70" s="1239"/>
      <c r="K70" s="1239"/>
      <c r="L70" s="1240"/>
      <c r="M70" s="1239"/>
      <c r="N70" s="1240"/>
      <c r="AN70" s="1215"/>
      <c r="AO70" s="1215"/>
      <c r="AP70" s="1215"/>
      <c r="AZ70" s="1215"/>
      <c r="BA70" s="1215"/>
      <c r="BB70" s="1215"/>
      <c r="BL70" s="1215"/>
      <c r="BM70" s="1215"/>
      <c r="BN70" s="1215"/>
      <c r="BX70" s="1215"/>
      <c r="BY70" s="1215"/>
      <c r="BZ70" s="1215"/>
      <c r="CJ70" s="1215"/>
      <c r="CK70" s="1215"/>
      <c r="CL70" s="1215"/>
      <c r="CV70" s="1215"/>
      <c r="CW70" s="1215"/>
      <c r="CX70" s="1215"/>
    </row>
    <row r="71" spans="2:107" x14ac:dyDescent="0.15">
      <c r="B71" s="257"/>
      <c r="G71" s="1241"/>
      <c r="I71" s="1242"/>
      <c r="J71" s="1239"/>
      <c r="K71" s="1239"/>
      <c r="L71" s="1240"/>
      <c r="M71" s="1239"/>
      <c r="N71" s="1240"/>
      <c r="AM71" s="1241"/>
      <c r="AN71" s="253" t="s">
        <v>567</v>
      </c>
    </row>
    <row r="72" spans="2:107" x14ac:dyDescent="0.15">
      <c r="B72" s="257"/>
      <c r="G72" s="1216"/>
      <c r="H72" s="1216"/>
      <c r="I72" s="1216"/>
      <c r="J72" s="1216"/>
      <c r="K72" s="1217"/>
      <c r="L72" s="1217"/>
      <c r="M72" s="1218"/>
      <c r="N72" s="1218"/>
      <c r="AN72" s="1219"/>
      <c r="AO72" s="1220"/>
      <c r="AP72" s="1220"/>
      <c r="AQ72" s="1220"/>
      <c r="AR72" s="1220"/>
      <c r="AS72" s="1220"/>
      <c r="AT72" s="1220"/>
      <c r="AU72" s="1220"/>
      <c r="AV72" s="1220"/>
      <c r="AW72" s="1220"/>
      <c r="AX72" s="1220"/>
      <c r="AY72" s="1220"/>
      <c r="AZ72" s="1220"/>
      <c r="BA72" s="1220"/>
      <c r="BB72" s="1220"/>
      <c r="BC72" s="1220"/>
      <c r="BD72" s="1220"/>
      <c r="BE72" s="1220"/>
      <c r="BF72" s="1220"/>
      <c r="BG72" s="1220"/>
      <c r="BH72" s="1220"/>
      <c r="BI72" s="1220"/>
      <c r="BJ72" s="1220"/>
      <c r="BK72" s="1220"/>
      <c r="BL72" s="1220"/>
      <c r="BM72" s="1220"/>
      <c r="BN72" s="1220"/>
      <c r="BO72" s="1221"/>
      <c r="BP72" s="1222" t="s">
        <v>524</v>
      </c>
      <c r="BQ72" s="1222"/>
      <c r="BR72" s="1222"/>
      <c r="BS72" s="1222"/>
      <c r="BT72" s="1222"/>
      <c r="BU72" s="1222"/>
      <c r="BV72" s="1222"/>
      <c r="BW72" s="1222"/>
      <c r="BX72" s="1222" t="s">
        <v>525</v>
      </c>
      <c r="BY72" s="1222"/>
      <c r="BZ72" s="1222"/>
      <c r="CA72" s="1222"/>
      <c r="CB72" s="1222"/>
      <c r="CC72" s="1222"/>
      <c r="CD72" s="1222"/>
      <c r="CE72" s="1222"/>
      <c r="CF72" s="1222" t="s">
        <v>526</v>
      </c>
      <c r="CG72" s="1222"/>
      <c r="CH72" s="1222"/>
      <c r="CI72" s="1222"/>
      <c r="CJ72" s="1222"/>
      <c r="CK72" s="1222"/>
      <c r="CL72" s="1222"/>
      <c r="CM72" s="1222"/>
      <c r="CN72" s="1222" t="s">
        <v>527</v>
      </c>
      <c r="CO72" s="1222"/>
      <c r="CP72" s="1222"/>
      <c r="CQ72" s="1222"/>
      <c r="CR72" s="1222"/>
      <c r="CS72" s="1222"/>
      <c r="CT72" s="1222"/>
      <c r="CU72" s="1222"/>
      <c r="CV72" s="1222" t="s">
        <v>528</v>
      </c>
      <c r="CW72" s="1222"/>
      <c r="CX72" s="1222"/>
      <c r="CY72" s="1222"/>
      <c r="CZ72" s="1222"/>
      <c r="DA72" s="1222"/>
      <c r="DB72" s="1222"/>
      <c r="DC72" s="1222"/>
    </row>
    <row r="73" spans="2:107" x14ac:dyDescent="0.15">
      <c r="B73" s="257"/>
      <c r="G73" s="1223"/>
      <c r="H73" s="1223"/>
      <c r="I73" s="1223"/>
      <c r="J73" s="1223"/>
      <c r="K73" s="1243"/>
      <c r="L73" s="1243"/>
      <c r="M73" s="1243"/>
      <c r="N73" s="1243"/>
      <c r="AM73" s="1215"/>
      <c r="AN73" s="1226" t="s">
        <v>568</v>
      </c>
      <c r="AO73" s="1226"/>
      <c r="AP73" s="1226"/>
      <c r="AQ73" s="1226"/>
      <c r="AR73" s="1226"/>
      <c r="AS73" s="1226"/>
      <c r="AT73" s="1226"/>
      <c r="AU73" s="1226"/>
      <c r="AV73" s="1226"/>
      <c r="AW73" s="1226"/>
      <c r="AX73" s="1226"/>
      <c r="AY73" s="1226"/>
      <c r="AZ73" s="1226"/>
      <c r="BA73" s="1226"/>
      <c r="BB73" s="1226" t="s">
        <v>569</v>
      </c>
      <c r="BC73" s="1226"/>
      <c r="BD73" s="1226"/>
      <c r="BE73" s="1226"/>
      <c r="BF73" s="1226"/>
      <c r="BG73" s="1226"/>
      <c r="BH73" s="1226"/>
      <c r="BI73" s="1226"/>
      <c r="BJ73" s="1226"/>
      <c r="BK73" s="1226"/>
      <c r="BL73" s="1226"/>
      <c r="BM73" s="1226"/>
      <c r="BN73" s="1226"/>
      <c r="BO73" s="1226"/>
      <c r="BP73" s="1227">
        <v>0.2</v>
      </c>
      <c r="BQ73" s="1227"/>
      <c r="BR73" s="1227"/>
      <c r="BS73" s="1227"/>
      <c r="BT73" s="1227"/>
      <c r="BU73" s="1227"/>
      <c r="BV73" s="1227"/>
      <c r="BW73" s="1227"/>
      <c r="BX73" s="1227">
        <v>8.4</v>
      </c>
      <c r="BY73" s="1227"/>
      <c r="BZ73" s="1227"/>
      <c r="CA73" s="1227"/>
      <c r="CB73" s="1227"/>
      <c r="CC73" s="1227"/>
      <c r="CD73" s="1227"/>
      <c r="CE73" s="1227"/>
      <c r="CF73" s="1227"/>
      <c r="CG73" s="1227"/>
      <c r="CH73" s="1227"/>
      <c r="CI73" s="1227"/>
      <c r="CJ73" s="1227"/>
      <c r="CK73" s="1227"/>
      <c r="CL73" s="1227"/>
      <c r="CM73" s="1227"/>
      <c r="CN73" s="1227"/>
      <c r="CO73" s="1227"/>
      <c r="CP73" s="1227"/>
      <c r="CQ73" s="1227"/>
      <c r="CR73" s="1227"/>
      <c r="CS73" s="1227"/>
      <c r="CT73" s="1227"/>
      <c r="CU73" s="1227"/>
      <c r="CV73" s="1227"/>
      <c r="CW73" s="1227"/>
      <c r="CX73" s="1227"/>
      <c r="CY73" s="1227"/>
      <c r="CZ73" s="1227"/>
      <c r="DA73" s="1227"/>
      <c r="DB73" s="1227"/>
      <c r="DC73" s="1227"/>
    </row>
    <row r="74" spans="2:107" x14ac:dyDescent="0.15">
      <c r="B74" s="257"/>
      <c r="G74" s="1223"/>
      <c r="H74" s="1223"/>
      <c r="I74" s="1223"/>
      <c r="J74" s="1223"/>
      <c r="K74" s="1243"/>
      <c r="L74" s="1243"/>
      <c r="M74" s="1243"/>
      <c r="N74" s="1243"/>
      <c r="AM74" s="1215"/>
      <c r="AN74" s="1226"/>
      <c r="AO74" s="1226"/>
      <c r="AP74" s="1226"/>
      <c r="AQ74" s="1226"/>
      <c r="AR74" s="1226"/>
      <c r="AS74" s="1226"/>
      <c r="AT74" s="1226"/>
      <c r="AU74" s="1226"/>
      <c r="AV74" s="1226"/>
      <c r="AW74" s="1226"/>
      <c r="AX74" s="1226"/>
      <c r="AY74" s="1226"/>
      <c r="AZ74" s="1226"/>
      <c r="BA74" s="1226"/>
      <c r="BB74" s="1226"/>
      <c r="BC74" s="1226"/>
      <c r="BD74" s="1226"/>
      <c r="BE74" s="1226"/>
      <c r="BF74" s="1226"/>
      <c r="BG74" s="1226"/>
      <c r="BH74" s="1226"/>
      <c r="BI74" s="1226"/>
      <c r="BJ74" s="1226"/>
      <c r="BK74" s="1226"/>
      <c r="BL74" s="1226"/>
      <c r="BM74" s="1226"/>
      <c r="BN74" s="1226"/>
      <c r="BO74" s="1226"/>
      <c r="BP74" s="1227"/>
      <c r="BQ74" s="1227"/>
      <c r="BR74" s="1227"/>
      <c r="BS74" s="1227"/>
      <c r="BT74" s="1227"/>
      <c r="BU74" s="1227"/>
      <c r="BV74" s="1227"/>
      <c r="BW74" s="1227"/>
      <c r="BX74" s="1227"/>
      <c r="BY74" s="1227"/>
      <c r="BZ74" s="1227"/>
      <c r="CA74" s="1227"/>
      <c r="CB74" s="1227"/>
      <c r="CC74" s="1227"/>
      <c r="CD74" s="1227"/>
      <c r="CE74" s="1227"/>
      <c r="CF74" s="1227"/>
      <c r="CG74" s="1227"/>
      <c r="CH74" s="1227"/>
      <c r="CI74" s="1227"/>
      <c r="CJ74" s="1227"/>
      <c r="CK74" s="1227"/>
      <c r="CL74" s="1227"/>
      <c r="CM74" s="1227"/>
      <c r="CN74" s="1227"/>
      <c r="CO74" s="1227"/>
      <c r="CP74" s="1227"/>
      <c r="CQ74" s="1227"/>
      <c r="CR74" s="1227"/>
      <c r="CS74" s="1227"/>
      <c r="CT74" s="1227"/>
      <c r="CU74" s="1227"/>
      <c r="CV74" s="1227"/>
      <c r="CW74" s="1227"/>
      <c r="CX74" s="1227"/>
      <c r="CY74" s="1227"/>
      <c r="CZ74" s="1227"/>
      <c r="DA74" s="1227"/>
      <c r="DB74" s="1227"/>
      <c r="DC74" s="1227"/>
    </row>
    <row r="75" spans="2:107" x14ac:dyDescent="0.15">
      <c r="B75" s="257"/>
      <c r="G75" s="1223"/>
      <c r="H75" s="1223"/>
      <c r="I75" s="1216"/>
      <c r="J75" s="1216"/>
      <c r="K75" s="1225"/>
      <c r="L75" s="1225"/>
      <c r="M75" s="1225"/>
      <c r="N75" s="1225"/>
      <c r="AM75" s="1215"/>
      <c r="AN75" s="1226"/>
      <c r="AO75" s="1226"/>
      <c r="AP75" s="1226"/>
      <c r="AQ75" s="1226"/>
      <c r="AR75" s="1226"/>
      <c r="AS75" s="1226"/>
      <c r="AT75" s="1226"/>
      <c r="AU75" s="1226"/>
      <c r="AV75" s="1226"/>
      <c r="AW75" s="1226"/>
      <c r="AX75" s="1226"/>
      <c r="AY75" s="1226"/>
      <c r="AZ75" s="1226"/>
      <c r="BA75" s="1226"/>
      <c r="BB75" s="1226" t="s">
        <v>574</v>
      </c>
      <c r="BC75" s="1226"/>
      <c r="BD75" s="1226"/>
      <c r="BE75" s="1226"/>
      <c r="BF75" s="1226"/>
      <c r="BG75" s="1226"/>
      <c r="BH75" s="1226"/>
      <c r="BI75" s="1226"/>
      <c r="BJ75" s="1226"/>
      <c r="BK75" s="1226"/>
      <c r="BL75" s="1226"/>
      <c r="BM75" s="1226"/>
      <c r="BN75" s="1226"/>
      <c r="BO75" s="1226"/>
      <c r="BP75" s="1227">
        <v>3.2</v>
      </c>
      <c r="BQ75" s="1227"/>
      <c r="BR75" s="1227"/>
      <c r="BS75" s="1227"/>
      <c r="BT75" s="1227"/>
      <c r="BU75" s="1227"/>
      <c r="BV75" s="1227"/>
      <c r="BW75" s="1227"/>
      <c r="BX75" s="1227">
        <v>3.3</v>
      </c>
      <c r="BY75" s="1227"/>
      <c r="BZ75" s="1227"/>
      <c r="CA75" s="1227"/>
      <c r="CB75" s="1227"/>
      <c r="CC75" s="1227"/>
      <c r="CD75" s="1227"/>
      <c r="CE75" s="1227"/>
      <c r="CF75" s="1227">
        <v>2.2999999999999998</v>
      </c>
      <c r="CG75" s="1227"/>
      <c r="CH75" s="1227"/>
      <c r="CI75" s="1227"/>
      <c r="CJ75" s="1227"/>
      <c r="CK75" s="1227"/>
      <c r="CL75" s="1227"/>
      <c r="CM75" s="1227"/>
      <c r="CN75" s="1227">
        <v>2.2000000000000002</v>
      </c>
      <c r="CO75" s="1227"/>
      <c r="CP75" s="1227"/>
      <c r="CQ75" s="1227"/>
      <c r="CR75" s="1227"/>
      <c r="CS75" s="1227"/>
      <c r="CT75" s="1227"/>
      <c r="CU75" s="1227"/>
      <c r="CV75" s="1227">
        <v>2.1</v>
      </c>
      <c r="CW75" s="1227"/>
      <c r="CX75" s="1227"/>
      <c r="CY75" s="1227"/>
      <c r="CZ75" s="1227"/>
      <c r="DA75" s="1227"/>
      <c r="DB75" s="1227"/>
      <c r="DC75" s="1227"/>
    </row>
    <row r="76" spans="2:107" x14ac:dyDescent="0.15">
      <c r="B76" s="257"/>
      <c r="G76" s="1223"/>
      <c r="H76" s="1223"/>
      <c r="I76" s="1216"/>
      <c r="J76" s="1216"/>
      <c r="K76" s="1225"/>
      <c r="L76" s="1225"/>
      <c r="M76" s="1225"/>
      <c r="N76" s="1225"/>
      <c r="AM76" s="1215"/>
      <c r="AN76" s="1226"/>
      <c r="AO76" s="1226"/>
      <c r="AP76" s="1226"/>
      <c r="AQ76" s="1226"/>
      <c r="AR76" s="1226"/>
      <c r="AS76" s="1226"/>
      <c r="AT76" s="1226"/>
      <c r="AU76" s="1226"/>
      <c r="AV76" s="1226"/>
      <c r="AW76" s="1226"/>
      <c r="AX76" s="1226"/>
      <c r="AY76" s="1226"/>
      <c r="AZ76" s="1226"/>
      <c r="BA76" s="1226"/>
      <c r="BB76" s="1226"/>
      <c r="BC76" s="1226"/>
      <c r="BD76" s="1226"/>
      <c r="BE76" s="1226"/>
      <c r="BF76" s="1226"/>
      <c r="BG76" s="1226"/>
      <c r="BH76" s="1226"/>
      <c r="BI76" s="1226"/>
      <c r="BJ76" s="1226"/>
      <c r="BK76" s="1226"/>
      <c r="BL76" s="1226"/>
      <c r="BM76" s="1226"/>
      <c r="BN76" s="1226"/>
      <c r="BO76" s="1226"/>
      <c r="BP76" s="1227"/>
      <c r="BQ76" s="1227"/>
      <c r="BR76" s="1227"/>
      <c r="BS76" s="1227"/>
      <c r="BT76" s="1227"/>
      <c r="BU76" s="1227"/>
      <c r="BV76" s="1227"/>
      <c r="BW76" s="1227"/>
      <c r="BX76" s="1227"/>
      <c r="BY76" s="1227"/>
      <c r="BZ76" s="1227"/>
      <c r="CA76" s="1227"/>
      <c r="CB76" s="1227"/>
      <c r="CC76" s="1227"/>
      <c r="CD76" s="1227"/>
      <c r="CE76" s="1227"/>
      <c r="CF76" s="1227"/>
      <c r="CG76" s="1227"/>
      <c r="CH76" s="1227"/>
      <c r="CI76" s="1227"/>
      <c r="CJ76" s="1227"/>
      <c r="CK76" s="1227"/>
      <c r="CL76" s="1227"/>
      <c r="CM76" s="1227"/>
      <c r="CN76" s="1227"/>
      <c r="CO76" s="1227"/>
      <c r="CP76" s="1227"/>
      <c r="CQ76" s="1227"/>
      <c r="CR76" s="1227"/>
      <c r="CS76" s="1227"/>
      <c r="CT76" s="1227"/>
      <c r="CU76" s="1227"/>
      <c r="CV76" s="1227"/>
      <c r="CW76" s="1227"/>
      <c r="CX76" s="1227"/>
      <c r="CY76" s="1227"/>
      <c r="CZ76" s="1227"/>
      <c r="DA76" s="1227"/>
      <c r="DB76" s="1227"/>
      <c r="DC76" s="1227"/>
    </row>
    <row r="77" spans="2:107" x14ac:dyDescent="0.15">
      <c r="B77" s="257"/>
      <c r="G77" s="1216"/>
      <c r="H77" s="1216"/>
      <c r="I77" s="1216"/>
      <c r="J77" s="1216"/>
      <c r="K77" s="1243"/>
      <c r="L77" s="1243"/>
      <c r="M77" s="1243"/>
      <c r="N77" s="1243"/>
      <c r="AN77" s="1222" t="s">
        <v>571</v>
      </c>
      <c r="AO77" s="1222"/>
      <c r="AP77" s="1222"/>
      <c r="AQ77" s="1222"/>
      <c r="AR77" s="1222"/>
      <c r="AS77" s="1222"/>
      <c r="AT77" s="1222"/>
      <c r="AU77" s="1222"/>
      <c r="AV77" s="1222"/>
      <c r="AW77" s="1222"/>
      <c r="AX77" s="1222"/>
      <c r="AY77" s="1222"/>
      <c r="AZ77" s="1222"/>
      <c r="BA77" s="1222"/>
      <c r="BB77" s="1226" t="s">
        <v>569</v>
      </c>
      <c r="BC77" s="1226"/>
      <c r="BD77" s="1226"/>
      <c r="BE77" s="1226"/>
      <c r="BF77" s="1226"/>
      <c r="BG77" s="1226"/>
      <c r="BH77" s="1226"/>
      <c r="BI77" s="1226"/>
      <c r="BJ77" s="1226"/>
      <c r="BK77" s="1226"/>
      <c r="BL77" s="1226"/>
      <c r="BM77" s="1226"/>
      <c r="BN77" s="1226"/>
      <c r="BO77" s="1226"/>
      <c r="BP77" s="1227">
        <v>22.1</v>
      </c>
      <c r="BQ77" s="1227"/>
      <c r="BR77" s="1227"/>
      <c r="BS77" s="1227"/>
      <c r="BT77" s="1227"/>
      <c r="BU77" s="1227"/>
      <c r="BV77" s="1227"/>
      <c r="BW77" s="1227"/>
      <c r="BX77" s="1227">
        <v>20.399999999999999</v>
      </c>
      <c r="BY77" s="1227"/>
      <c r="BZ77" s="1227"/>
      <c r="CA77" s="1227"/>
      <c r="CB77" s="1227"/>
      <c r="CC77" s="1227"/>
      <c r="CD77" s="1227"/>
      <c r="CE77" s="1227"/>
      <c r="CF77" s="1227">
        <v>11.2</v>
      </c>
      <c r="CG77" s="1227"/>
      <c r="CH77" s="1227"/>
      <c r="CI77" s="1227"/>
      <c r="CJ77" s="1227"/>
      <c r="CK77" s="1227"/>
      <c r="CL77" s="1227"/>
      <c r="CM77" s="1227"/>
      <c r="CN77" s="1227">
        <v>4.5999999999999996</v>
      </c>
      <c r="CO77" s="1227"/>
      <c r="CP77" s="1227"/>
      <c r="CQ77" s="1227"/>
      <c r="CR77" s="1227"/>
      <c r="CS77" s="1227"/>
      <c r="CT77" s="1227"/>
      <c r="CU77" s="1227"/>
      <c r="CV77" s="1227">
        <v>4.2</v>
      </c>
      <c r="CW77" s="1227"/>
      <c r="CX77" s="1227"/>
      <c r="CY77" s="1227"/>
      <c r="CZ77" s="1227"/>
      <c r="DA77" s="1227"/>
      <c r="DB77" s="1227"/>
      <c r="DC77" s="1227"/>
    </row>
    <row r="78" spans="2:107" x14ac:dyDescent="0.15">
      <c r="B78" s="257"/>
      <c r="G78" s="1216"/>
      <c r="H78" s="1216"/>
      <c r="I78" s="1216"/>
      <c r="J78" s="1216"/>
      <c r="K78" s="1243"/>
      <c r="L78" s="1243"/>
      <c r="M78" s="1243"/>
      <c r="N78" s="1243"/>
      <c r="AN78" s="1222"/>
      <c r="AO78" s="1222"/>
      <c r="AP78" s="1222"/>
      <c r="AQ78" s="1222"/>
      <c r="AR78" s="1222"/>
      <c r="AS78" s="1222"/>
      <c r="AT78" s="1222"/>
      <c r="AU78" s="1222"/>
      <c r="AV78" s="1222"/>
      <c r="AW78" s="1222"/>
      <c r="AX78" s="1222"/>
      <c r="AY78" s="1222"/>
      <c r="AZ78" s="1222"/>
      <c r="BA78" s="1222"/>
      <c r="BB78" s="1226"/>
      <c r="BC78" s="1226"/>
      <c r="BD78" s="1226"/>
      <c r="BE78" s="1226"/>
      <c r="BF78" s="1226"/>
      <c r="BG78" s="1226"/>
      <c r="BH78" s="1226"/>
      <c r="BI78" s="1226"/>
      <c r="BJ78" s="1226"/>
      <c r="BK78" s="1226"/>
      <c r="BL78" s="1226"/>
      <c r="BM78" s="1226"/>
      <c r="BN78" s="1226"/>
      <c r="BO78" s="1226"/>
      <c r="BP78" s="1227"/>
      <c r="BQ78" s="1227"/>
      <c r="BR78" s="1227"/>
      <c r="BS78" s="1227"/>
      <c r="BT78" s="1227"/>
      <c r="BU78" s="1227"/>
      <c r="BV78" s="1227"/>
      <c r="BW78" s="1227"/>
      <c r="BX78" s="1227"/>
      <c r="BY78" s="1227"/>
      <c r="BZ78" s="1227"/>
      <c r="CA78" s="1227"/>
      <c r="CB78" s="1227"/>
      <c r="CC78" s="1227"/>
      <c r="CD78" s="1227"/>
      <c r="CE78" s="1227"/>
      <c r="CF78" s="1227"/>
      <c r="CG78" s="1227"/>
      <c r="CH78" s="1227"/>
      <c r="CI78" s="1227"/>
      <c r="CJ78" s="1227"/>
      <c r="CK78" s="1227"/>
      <c r="CL78" s="1227"/>
      <c r="CM78" s="1227"/>
      <c r="CN78" s="1227"/>
      <c r="CO78" s="1227"/>
      <c r="CP78" s="1227"/>
      <c r="CQ78" s="1227"/>
      <c r="CR78" s="1227"/>
      <c r="CS78" s="1227"/>
      <c r="CT78" s="1227"/>
      <c r="CU78" s="1227"/>
      <c r="CV78" s="1227"/>
      <c r="CW78" s="1227"/>
      <c r="CX78" s="1227"/>
      <c r="CY78" s="1227"/>
      <c r="CZ78" s="1227"/>
      <c r="DA78" s="1227"/>
      <c r="DB78" s="1227"/>
      <c r="DC78" s="1227"/>
    </row>
    <row r="79" spans="2:107" x14ac:dyDescent="0.15">
      <c r="B79" s="257"/>
      <c r="G79" s="1216"/>
      <c r="H79" s="1216"/>
      <c r="I79" s="1229"/>
      <c r="J79" s="1229"/>
      <c r="K79" s="1244"/>
      <c r="L79" s="1244"/>
      <c r="M79" s="1244"/>
      <c r="N79" s="1244"/>
      <c r="AN79" s="1222"/>
      <c r="AO79" s="1222"/>
      <c r="AP79" s="1222"/>
      <c r="AQ79" s="1222"/>
      <c r="AR79" s="1222"/>
      <c r="AS79" s="1222"/>
      <c r="AT79" s="1222"/>
      <c r="AU79" s="1222"/>
      <c r="AV79" s="1222"/>
      <c r="AW79" s="1222"/>
      <c r="AX79" s="1222"/>
      <c r="AY79" s="1222"/>
      <c r="AZ79" s="1222"/>
      <c r="BA79" s="1222"/>
      <c r="BB79" s="1226" t="s">
        <v>574</v>
      </c>
      <c r="BC79" s="1226"/>
      <c r="BD79" s="1226"/>
      <c r="BE79" s="1226"/>
      <c r="BF79" s="1226"/>
      <c r="BG79" s="1226"/>
      <c r="BH79" s="1226"/>
      <c r="BI79" s="1226"/>
      <c r="BJ79" s="1226"/>
      <c r="BK79" s="1226"/>
      <c r="BL79" s="1226"/>
      <c r="BM79" s="1226"/>
      <c r="BN79" s="1226"/>
      <c r="BO79" s="1226"/>
      <c r="BP79" s="1227">
        <v>6.3</v>
      </c>
      <c r="BQ79" s="1227"/>
      <c r="BR79" s="1227"/>
      <c r="BS79" s="1227"/>
      <c r="BT79" s="1227"/>
      <c r="BU79" s="1227"/>
      <c r="BV79" s="1227"/>
      <c r="BW79" s="1227"/>
      <c r="BX79" s="1227">
        <v>6.2</v>
      </c>
      <c r="BY79" s="1227"/>
      <c r="BZ79" s="1227"/>
      <c r="CA79" s="1227"/>
      <c r="CB79" s="1227"/>
      <c r="CC79" s="1227"/>
      <c r="CD79" s="1227"/>
      <c r="CE79" s="1227"/>
      <c r="CF79" s="1227">
        <v>5.7</v>
      </c>
      <c r="CG79" s="1227"/>
      <c r="CH79" s="1227"/>
      <c r="CI79" s="1227"/>
      <c r="CJ79" s="1227"/>
      <c r="CK79" s="1227"/>
      <c r="CL79" s="1227"/>
      <c r="CM79" s="1227"/>
      <c r="CN79" s="1227">
        <v>5.8</v>
      </c>
      <c r="CO79" s="1227"/>
      <c r="CP79" s="1227"/>
      <c r="CQ79" s="1227"/>
      <c r="CR79" s="1227"/>
      <c r="CS79" s="1227"/>
      <c r="CT79" s="1227"/>
      <c r="CU79" s="1227"/>
      <c r="CV79" s="1227">
        <v>5.8</v>
      </c>
      <c r="CW79" s="1227"/>
      <c r="CX79" s="1227"/>
      <c r="CY79" s="1227"/>
      <c r="CZ79" s="1227"/>
      <c r="DA79" s="1227"/>
      <c r="DB79" s="1227"/>
      <c r="DC79" s="1227"/>
    </row>
    <row r="80" spans="2:107" x14ac:dyDescent="0.15">
      <c r="B80" s="257"/>
      <c r="G80" s="1216"/>
      <c r="H80" s="1216"/>
      <c r="I80" s="1229"/>
      <c r="J80" s="1229"/>
      <c r="K80" s="1244"/>
      <c r="L80" s="1244"/>
      <c r="M80" s="1244"/>
      <c r="N80" s="1244"/>
      <c r="AN80" s="1222"/>
      <c r="AO80" s="1222"/>
      <c r="AP80" s="1222"/>
      <c r="AQ80" s="1222"/>
      <c r="AR80" s="1222"/>
      <c r="AS80" s="1222"/>
      <c r="AT80" s="1222"/>
      <c r="AU80" s="1222"/>
      <c r="AV80" s="1222"/>
      <c r="AW80" s="1222"/>
      <c r="AX80" s="1222"/>
      <c r="AY80" s="1222"/>
      <c r="AZ80" s="1222"/>
      <c r="BA80" s="1222"/>
      <c r="BB80" s="1226"/>
      <c r="BC80" s="1226"/>
      <c r="BD80" s="1226"/>
      <c r="BE80" s="1226"/>
      <c r="BF80" s="1226"/>
      <c r="BG80" s="1226"/>
      <c r="BH80" s="1226"/>
      <c r="BI80" s="1226"/>
      <c r="BJ80" s="1226"/>
      <c r="BK80" s="1226"/>
      <c r="BL80" s="1226"/>
      <c r="BM80" s="1226"/>
      <c r="BN80" s="1226"/>
      <c r="BO80" s="1226"/>
      <c r="BP80" s="1227"/>
      <c r="BQ80" s="1227"/>
      <c r="BR80" s="1227"/>
      <c r="BS80" s="1227"/>
      <c r="BT80" s="1227"/>
      <c r="BU80" s="1227"/>
      <c r="BV80" s="1227"/>
      <c r="BW80" s="1227"/>
      <c r="BX80" s="1227"/>
      <c r="BY80" s="1227"/>
      <c r="BZ80" s="1227"/>
      <c r="CA80" s="1227"/>
      <c r="CB80" s="1227"/>
      <c r="CC80" s="1227"/>
      <c r="CD80" s="1227"/>
      <c r="CE80" s="1227"/>
      <c r="CF80" s="1227"/>
      <c r="CG80" s="1227"/>
      <c r="CH80" s="1227"/>
      <c r="CI80" s="1227"/>
      <c r="CJ80" s="1227"/>
      <c r="CK80" s="1227"/>
      <c r="CL80" s="1227"/>
      <c r="CM80" s="1227"/>
      <c r="CN80" s="1227"/>
      <c r="CO80" s="1227"/>
      <c r="CP80" s="1227"/>
      <c r="CQ80" s="1227"/>
      <c r="CR80" s="1227"/>
      <c r="CS80" s="1227"/>
      <c r="CT80" s="1227"/>
      <c r="CU80" s="1227"/>
      <c r="CV80" s="1227"/>
      <c r="CW80" s="1227"/>
      <c r="CX80" s="1227"/>
      <c r="CY80" s="1227"/>
      <c r="CZ80" s="1227"/>
      <c r="DA80" s="1227"/>
      <c r="DB80" s="1227"/>
      <c r="DC80" s="1227"/>
    </row>
    <row r="81" spans="2:109" x14ac:dyDescent="0.15">
      <c r="B81" s="257"/>
    </row>
    <row r="82" spans="2:109" ht="17.25" x14ac:dyDescent="0.15">
      <c r="B82" s="257"/>
      <c r="K82" s="1245"/>
      <c r="L82" s="1245"/>
      <c r="M82" s="1245"/>
      <c r="N82" s="1245"/>
      <c r="AQ82" s="1245"/>
      <c r="AR82" s="1245"/>
      <c r="AS82" s="1245"/>
      <c r="AT82" s="1245"/>
      <c r="BC82" s="1245"/>
      <c r="BD82" s="1245"/>
      <c r="BE82" s="1245"/>
      <c r="BF82" s="1245"/>
      <c r="BO82" s="1245"/>
      <c r="BP82" s="1245"/>
      <c r="BQ82" s="1245"/>
      <c r="BR82" s="1245"/>
      <c r="CA82" s="1245"/>
      <c r="CB82" s="1245"/>
      <c r="CC82" s="1245"/>
      <c r="CD82" s="1245"/>
      <c r="CM82" s="1245"/>
      <c r="CN82" s="1245"/>
      <c r="CO82" s="1245"/>
      <c r="CP82" s="1245"/>
      <c r="CY82" s="1245"/>
      <c r="CZ82" s="1245"/>
      <c r="DA82" s="1245"/>
      <c r="DB82" s="1245"/>
      <c r="DC82" s="1245"/>
    </row>
    <row r="83" spans="2:109" x14ac:dyDescent="0.15">
      <c r="B83" s="338"/>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J83" s="309"/>
      <c r="BK83" s="309"/>
      <c r="BL83" s="309"/>
      <c r="BM83" s="309"/>
      <c r="BN83" s="309"/>
      <c r="BO83" s="309"/>
      <c r="BP83" s="309"/>
      <c r="BQ83" s="309"/>
      <c r="BR83" s="309"/>
      <c r="BS83" s="309"/>
      <c r="BT83" s="309"/>
      <c r="BU83" s="309"/>
      <c r="BV83" s="309"/>
      <c r="BW83" s="309"/>
      <c r="BX83" s="309"/>
      <c r="BY83" s="309"/>
      <c r="BZ83" s="309"/>
      <c r="CA83" s="309"/>
      <c r="CB83" s="309"/>
      <c r="CC83" s="309"/>
      <c r="CD83" s="309"/>
      <c r="CE83" s="309"/>
      <c r="CF83" s="309"/>
      <c r="CG83" s="309"/>
      <c r="CH83" s="309"/>
      <c r="CI83" s="309"/>
      <c r="CJ83" s="309"/>
      <c r="CK83" s="309"/>
      <c r="CL83" s="309"/>
      <c r="CM83" s="309"/>
      <c r="CN83" s="309"/>
      <c r="CO83" s="309"/>
      <c r="CP83" s="309"/>
      <c r="CQ83" s="309"/>
      <c r="CR83" s="309"/>
      <c r="CS83" s="309"/>
      <c r="CT83" s="309"/>
      <c r="CU83" s="309"/>
      <c r="CV83" s="309"/>
      <c r="CW83" s="309"/>
      <c r="CX83" s="309"/>
      <c r="CY83" s="309"/>
      <c r="CZ83" s="309"/>
      <c r="DA83" s="309"/>
      <c r="DB83" s="309"/>
      <c r="DC83" s="309"/>
      <c r="DD83" s="339"/>
    </row>
    <row r="84" spans="2:109" x14ac:dyDescent="0.15">
      <c r="DD84" s="253"/>
      <c r="DE84" s="253"/>
    </row>
    <row r="85" spans="2:109" x14ac:dyDescent="0.15">
      <c r="DD85" s="253"/>
      <c r="DE85" s="253"/>
    </row>
  </sheetData>
  <sheetProtection algorithmName="SHA-512" hashValue="9spAsj5CFPQCrqZHVnO6x7Yx7SOl0DC/dPo+TY3RX+ShkzrPKRAoo2umSSvu+0X0EIxzXHiyweRwSAVHTpM4hg==" saltValue="kFRRGS4GzOwvRFgfQJ4g7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E5090-4DCA-4B8F-915A-DF398F555F99}">
  <sheetPr>
    <pageSetUpPr fitToPage="1"/>
  </sheetPr>
  <dimension ref="A1:DR125"/>
  <sheetViews>
    <sheetView showGridLines="0" zoomScale="80" zoomScaleNormal="80" zoomScaleSheetLayoutView="70" workbookViewId="0">
      <selection activeCell="CO18" sqref="CO18"/>
    </sheetView>
  </sheetViews>
  <sheetFormatPr defaultColWidth="0" defaultRowHeight="13.5" customHeight="1" zeroHeight="1" x14ac:dyDescent="0.15"/>
  <cols>
    <col min="1" max="34" width="2.5" style="252" customWidth="1"/>
    <col min="35" max="122" width="2.5" style="251" customWidth="1"/>
    <col min="123" max="16384" width="2.5" style="251" hidden="1"/>
  </cols>
  <sheetData>
    <row r="1" spans="1:34"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x14ac:dyDescent="0.15">
      <c r="S2" s="251"/>
      <c r="AH2" s="251"/>
    </row>
    <row r="3" spans="1: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x14ac:dyDescent="0.15"/>
    <row r="5" spans="1:34" x14ac:dyDescent="0.15"/>
    <row r="6" spans="1:34" x14ac:dyDescent="0.15"/>
    <row r="7" spans="1:34" x14ac:dyDescent="0.15"/>
    <row r="8" spans="1:34" x14ac:dyDescent="0.15"/>
    <row r="9" spans="1:34" x14ac:dyDescent="0.15">
      <c r="AH9" s="25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474</v>
      </c>
    </row>
  </sheetData>
  <sheetProtection algorithmName="SHA-512" hashValue="LI/jnw58jG3zw2zksnJ9VyV6AY9lzuoBLhH2kE02VBc4zq9/uBqlxVuozoECUFbUl+qc3Ie0kqpzzROxEraAzg==" saltValue="Kc9uvTnBEYu1cimK6Hss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02BF3-A5CF-4E8E-911F-F3C1F6EBEFCC}">
  <sheetPr>
    <pageSetUpPr fitToPage="1"/>
  </sheetPr>
  <dimension ref="A1:DR125"/>
  <sheetViews>
    <sheetView showGridLines="0" zoomScale="90" zoomScaleNormal="90" zoomScaleSheetLayoutView="55" workbookViewId="0">
      <selection activeCell="CO18" sqref="CO18"/>
    </sheetView>
  </sheetViews>
  <sheetFormatPr defaultColWidth="0" defaultRowHeight="13.5" customHeight="1" zeroHeight="1" x14ac:dyDescent="0.15"/>
  <cols>
    <col min="1" max="34" width="2.5" style="252" customWidth="1"/>
    <col min="35" max="122" width="2.5" style="251" customWidth="1"/>
    <col min="123" max="16384" width="2.5" style="251" hidden="1"/>
  </cols>
  <sheetData>
    <row r="1" spans="2:34"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x14ac:dyDescent="0.15">
      <c r="S2" s="251"/>
      <c r="AH2" s="251"/>
    </row>
    <row r="3" spans="2: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x14ac:dyDescent="0.15"/>
    <row r="5" spans="2:34" x14ac:dyDescent="0.15"/>
    <row r="6" spans="2:34" x14ac:dyDescent="0.15"/>
    <row r="7" spans="2:34" x14ac:dyDescent="0.15"/>
    <row r="8" spans="2:34" x14ac:dyDescent="0.15"/>
    <row r="9" spans="2:34" x14ac:dyDescent="0.15">
      <c r="AH9" s="25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c r="AG59" s="251"/>
      <c r="AH59" s="251"/>
    </row>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474</v>
      </c>
    </row>
  </sheetData>
  <sheetProtection algorithmName="SHA-512" hashValue="rAFm9bYM5y5NfUe7Xcg3R12jqRTMJGZesBHqIrfd5L3hVfS22cTbsO1iT2Rd3+NlVXv4akCG/qQzDENIMl4mWA==" saltValue="MF+0ATWVJOvwFYydvLxk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50</v>
      </c>
      <c r="E2" s="145"/>
      <c r="F2" s="146" t="s">
        <v>523</v>
      </c>
      <c r="G2" s="147"/>
      <c r="H2" s="148"/>
    </row>
    <row r="3" spans="1:8" x14ac:dyDescent="0.15">
      <c r="A3" s="144" t="s">
        <v>516</v>
      </c>
      <c r="B3" s="149"/>
      <c r="C3" s="150"/>
      <c r="D3" s="151">
        <v>31435</v>
      </c>
      <c r="E3" s="152"/>
      <c r="F3" s="153">
        <v>45588</v>
      </c>
      <c r="G3" s="154"/>
      <c r="H3" s="155"/>
    </row>
    <row r="4" spans="1:8" x14ac:dyDescent="0.15">
      <c r="A4" s="156"/>
      <c r="B4" s="157"/>
      <c r="C4" s="158"/>
      <c r="D4" s="159">
        <v>18083</v>
      </c>
      <c r="E4" s="160"/>
      <c r="F4" s="161">
        <v>24150</v>
      </c>
      <c r="G4" s="162"/>
      <c r="H4" s="163"/>
    </row>
    <row r="5" spans="1:8" x14ac:dyDescent="0.15">
      <c r="A5" s="144" t="s">
        <v>518</v>
      </c>
      <c r="B5" s="149"/>
      <c r="C5" s="150"/>
      <c r="D5" s="151">
        <v>58494</v>
      </c>
      <c r="E5" s="152"/>
      <c r="F5" s="153">
        <v>45483</v>
      </c>
      <c r="G5" s="154"/>
      <c r="H5" s="155"/>
    </row>
    <row r="6" spans="1:8" x14ac:dyDescent="0.15">
      <c r="A6" s="156"/>
      <c r="B6" s="157"/>
      <c r="C6" s="158"/>
      <c r="D6" s="159">
        <v>35758</v>
      </c>
      <c r="E6" s="160"/>
      <c r="F6" s="161">
        <v>24241</v>
      </c>
      <c r="G6" s="162"/>
      <c r="H6" s="163"/>
    </row>
    <row r="7" spans="1:8" x14ac:dyDescent="0.15">
      <c r="A7" s="144" t="s">
        <v>519</v>
      </c>
      <c r="B7" s="149"/>
      <c r="C7" s="150"/>
      <c r="D7" s="151">
        <v>21014</v>
      </c>
      <c r="E7" s="152"/>
      <c r="F7" s="153">
        <v>45945</v>
      </c>
      <c r="G7" s="154"/>
      <c r="H7" s="155"/>
    </row>
    <row r="8" spans="1:8" x14ac:dyDescent="0.15">
      <c r="A8" s="156"/>
      <c r="B8" s="157"/>
      <c r="C8" s="158"/>
      <c r="D8" s="159">
        <v>5116</v>
      </c>
      <c r="E8" s="160"/>
      <c r="F8" s="161">
        <v>25180</v>
      </c>
      <c r="G8" s="162"/>
      <c r="H8" s="163"/>
    </row>
    <row r="9" spans="1:8" x14ac:dyDescent="0.15">
      <c r="A9" s="144" t="s">
        <v>520</v>
      </c>
      <c r="B9" s="149"/>
      <c r="C9" s="150"/>
      <c r="D9" s="151">
        <v>33493</v>
      </c>
      <c r="E9" s="152"/>
      <c r="F9" s="153">
        <v>44475</v>
      </c>
      <c r="G9" s="154"/>
      <c r="H9" s="155"/>
    </row>
    <row r="10" spans="1:8" x14ac:dyDescent="0.15">
      <c r="A10" s="156"/>
      <c r="B10" s="157"/>
      <c r="C10" s="158"/>
      <c r="D10" s="159">
        <v>13702</v>
      </c>
      <c r="E10" s="160"/>
      <c r="F10" s="161">
        <v>24780</v>
      </c>
      <c r="G10" s="162"/>
      <c r="H10" s="163"/>
    </row>
    <row r="11" spans="1:8" x14ac:dyDescent="0.15">
      <c r="A11" s="144" t="s">
        <v>521</v>
      </c>
      <c r="B11" s="149"/>
      <c r="C11" s="150"/>
      <c r="D11" s="151">
        <v>25577</v>
      </c>
      <c r="E11" s="152"/>
      <c r="F11" s="153">
        <v>45982</v>
      </c>
      <c r="G11" s="154"/>
      <c r="H11" s="155"/>
    </row>
    <row r="12" spans="1:8" x14ac:dyDescent="0.15">
      <c r="A12" s="156"/>
      <c r="B12" s="157"/>
      <c r="C12" s="164"/>
      <c r="D12" s="159">
        <v>3533</v>
      </c>
      <c r="E12" s="160"/>
      <c r="F12" s="161">
        <v>25583</v>
      </c>
      <c r="G12" s="162"/>
      <c r="H12" s="163"/>
    </row>
    <row r="13" spans="1:8" x14ac:dyDescent="0.15">
      <c r="A13" s="144"/>
      <c r="B13" s="149"/>
      <c r="C13" s="150"/>
      <c r="D13" s="151">
        <v>34003</v>
      </c>
      <c r="E13" s="152"/>
      <c r="F13" s="153">
        <v>45495</v>
      </c>
      <c r="G13" s="165"/>
      <c r="H13" s="155"/>
    </row>
    <row r="14" spans="1:8" x14ac:dyDescent="0.15">
      <c r="A14" s="156"/>
      <c r="B14" s="157"/>
      <c r="C14" s="158"/>
      <c r="D14" s="159">
        <v>15238</v>
      </c>
      <c r="E14" s="160"/>
      <c r="F14" s="161">
        <v>24787</v>
      </c>
      <c r="G14" s="162"/>
      <c r="H14" s="163"/>
    </row>
    <row r="17" spans="1:11" x14ac:dyDescent="0.15">
      <c r="A17" s="140" t="s">
        <v>51</v>
      </c>
    </row>
    <row r="18" spans="1:11" x14ac:dyDescent="0.15">
      <c r="A18" s="166"/>
      <c r="B18" s="166" t="str">
        <f>実質収支比率等に係る経年分析!F$46</f>
        <v>R01</v>
      </c>
      <c r="C18" s="166" t="str">
        <f>実質収支比率等に係る経年分析!G$46</f>
        <v>R02</v>
      </c>
      <c r="D18" s="166" t="str">
        <f>実質収支比率等に係る経年分析!H$46</f>
        <v>R03</v>
      </c>
      <c r="E18" s="166" t="str">
        <f>実質収支比率等に係る経年分析!I$46</f>
        <v>R04</v>
      </c>
      <c r="F18" s="166" t="str">
        <f>実質収支比率等に係る経年分析!J$46</f>
        <v>R05</v>
      </c>
    </row>
    <row r="19" spans="1:11" x14ac:dyDescent="0.15">
      <c r="A19" s="166" t="s">
        <v>52</v>
      </c>
      <c r="B19" s="166">
        <f>ROUND(VALUE(SUBSTITUTE(実質収支比率等に係る経年分析!F$48,"▲","-")),2)</f>
        <v>5.55</v>
      </c>
      <c r="C19" s="166">
        <f>ROUND(VALUE(SUBSTITUTE(実質収支比率等に係る経年分析!G$48,"▲","-")),2)</f>
        <v>6.23</v>
      </c>
      <c r="D19" s="166">
        <f>ROUND(VALUE(SUBSTITUTE(実質収支比率等に係る経年分析!H$48,"▲","-")),2)</f>
        <v>12.76</v>
      </c>
      <c r="E19" s="166">
        <f>ROUND(VALUE(SUBSTITUTE(実質収支比率等に係る経年分析!I$48,"▲","-")),2)</f>
        <v>13.67</v>
      </c>
      <c r="F19" s="166">
        <f>ROUND(VALUE(SUBSTITUTE(実質収支比率等に係る経年分析!J$48,"▲","-")),2)</f>
        <v>13.07</v>
      </c>
    </row>
    <row r="20" spans="1:11" x14ac:dyDescent="0.15">
      <c r="A20" s="166" t="s">
        <v>53</v>
      </c>
      <c r="B20" s="166">
        <f>ROUND(VALUE(SUBSTITUTE(実質収支比率等に係る経年分析!F$47,"▲","-")),2)</f>
        <v>16.98</v>
      </c>
      <c r="C20" s="166">
        <f>ROUND(VALUE(SUBSTITUTE(実質収支比率等に係る経年分析!G$47,"▲","-")),2)</f>
        <v>12.88</v>
      </c>
      <c r="D20" s="166">
        <f>ROUND(VALUE(SUBSTITUTE(実質収支比率等に係る経年分析!H$47,"▲","-")),2)</f>
        <v>18.45</v>
      </c>
      <c r="E20" s="166">
        <f>ROUND(VALUE(SUBSTITUTE(実質収支比率等に係る経年分析!I$47,"▲","-")),2)</f>
        <v>18.68</v>
      </c>
      <c r="F20" s="166">
        <f>ROUND(VALUE(SUBSTITUTE(実質収支比率等に係る経年分析!J$47,"▲","-")),2)</f>
        <v>18.46</v>
      </c>
    </row>
    <row r="21" spans="1:11" x14ac:dyDescent="0.15">
      <c r="A21" s="166" t="s">
        <v>54</v>
      </c>
      <c r="B21" s="166">
        <f>IF(ISNUMBER(VALUE(SUBSTITUTE(実質収支比率等に係る経年分析!F$49,"▲","-"))),ROUND(VALUE(SUBSTITUTE(実質収支比率等に係る経年分析!F$49,"▲","-")),2),NA())</f>
        <v>0.33</v>
      </c>
      <c r="C21" s="166">
        <f>IF(ISNUMBER(VALUE(SUBSTITUTE(実質収支比率等に係る経年分析!G$49,"▲","-"))),ROUND(VALUE(SUBSTITUTE(実質収支比率等に係る経年分析!G$49,"▲","-")),2),NA())</f>
        <v>-2.64</v>
      </c>
      <c r="D21" s="166">
        <f>IF(ISNUMBER(VALUE(SUBSTITUTE(実質収支比率等に係る経年分析!H$49,"▲","-"))),ROUND(VALUE(SUBSTITUTE(実質収支比率等に係る経年分析!H$49,"▲","-")),2),NA())</f>
        <v>13.5</v>
      </c>
      <c r="E21" s="166">
        <f>IF(ISNUMBER(VALUE(SUBSTITUTE(実質収支比率等に係る経年分析!I$49,"▲","-"))),ROUND(VALUE(SUBSTITUTE(実質収支比率等に係る経年分析!I$49,"▲","-")),2),NA())</f>
        <v>0.76</v>
      </c>
      <c r="F21" s="166">
        <f>IF(ISNUMBER(VALUE(SUBSTITUTE(実質収支比率等に係る経年分析!J$49,"▲","-"))),ROUND(VALUE(SUBSTITUTE(実質収支比率等に係る経年分析!J$49,"▲","-")),2),NA())</f>
        <v>-0.43</v>
      </c>
    </row>
    <row r="24" spans="1:11" x14ac:dyDescent="0.15">
      <c r="A24" s="140" t="s">
        <v>55</v>
      </c>
    </row>
    <row r="25" spans="1:11" x14ac:dyDescent="0.15">
      <c r="A25" s="167"/>
      <c r="B25" s="167" t="str">
        <f>連結実質赤字比率に係る赤字・黒字の構成分析!F$33</f>
        <v>R01</v>
      </c>
      <c r="C25" s="167"/>
      <c r="D25" s="167" t="str">
        <f>連結実質赤字比率に係る赤字・黒字の構成分析!G$33</f>
        <v>R02</v>
      </c>
      <c r="E25" s="167"/>
      <c r="F25" s="167" t="str">
        <f>連結実質赤字比率に係る赤字・黒字の構成分析!H$33</f>
        <v>R03</v>
      </c>
      <c r="G25" s="167"/>
      <c r="H25" s="167" t="str">
        <f>連結実質赤字比率に係る赤字・黒字の構成分析!I$33</f>
        <v>R04</v>
      </c>
      <c r="I25" s="167"/>
      <c r="J25" s="167" t="str">
        <f>連結実質赤字比率に係る赤字・黒字の構成分析!J$33</f>
        <v>R05</v>
      </c>
      <c r="K25" s="167"/>
    </row>
    <row r="26" spans="1:11" x14ac:dyDescent="0.15">
      <c r="A26" s="167"/>
      <c r="B26" s="167" t="s">
        <v>56</v>
      </c>
      <c r="C26" s="167" t="s">
        <v>57</v>
      </c>
      <c r="D26" s="167" t="s">
        <v>56</v>
      </c>
      <c r="E26" s="167" t="s">
        <v>57</v>
      </c>
      <c r="F26" s="167" t="s">
        <v>56</v>
      </c>
      <c r="G26" s="167" t="s">
        <v>57</v>
      </c>
      <c r="H26" s="167" t="s">
        <v>56</v>
      </c>
      <c r="I26" s="167" t="s">
        <v>57</v>
      </c>
      <c r="J26" s="167" t="s">
        <v>56</v>
      </c>
      <c r="K26" s="167" t="s">
        <v>57</v>
      </c>
    </row>
    <row r="27" spans="1:11" x14ac:dyDescent="0.15">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#N/A</v>
      </c>
      <c r="C27" s="167">
        <f>IF(ROUND(VALUE(SUBSTITUTE(連結実質赤字比率に係る赤字・黒字の構成分析!F$43,"▲", "-")), 2) &gt;= 0, ABS(ROUND(VALUE(SUBSTITUTE(連結実質赤字比率に係る赤字・黒字の構成分析!F$43,"▲", "-")), 2)), NA())</f>
        <v>0.16</v>
      </c>
      <c r="D27" s="167" t="e">
        <f>IF(ROUND(VALUE(SUBSTITUTE(連結実質赤字比率に係る赤字・黒字の構成分析!G$43,"▲", "-")), 2) &lt; 0, ABS(ROUND(VALUE(SUBSTITUTE(連結実質赤字比率に係る赤字・黒字の構成分析!G$43,"▲", "-")), 2)), NA())</f>
        <v>#VALUE!</v>
      </c>
      <c r="E27" s="167" t="e">
        <f>IF(ROUND(VALUE(SUBSTITUTE(連結実質赤字比率に係る赤字・黒字の構成分析!G$43,"▲", "-")), 2) &gt;= 0, ABS(ROUND(VALUE(SUBSTITUTE(連結実質赤字比率に係る赤字・黒字の構成分析!G$43,"▲", "-")), 2)), NA())</f>
        <v>#VALUE!</v>
      </c>
      <c r="F27" s="167" t="e">
        <f>IF(ROUND(VALUE(SUBSTITUTE(連結実質赤字比率に係る赤字・黒字の構成分析!H$43,"▲", "-")), 2) &lt; 0, ABS(ROUND(VALUE(SUBSTITUTE(連結実質赤字比率に係る赤字・黒字の構成分析!H$43,"▲", "-")), 2)), NA())</f>
        <v>#VALUE!</v>
      </c>
      <c r="G27" s="167" t="e">
        <f>IF(ROUND(VALUE(SUBSTITUTE(連結実質赤字比率に係る赤字・黒字の構成分析!H$43,"▲", "-")), 2) &gt;= 0, ABS(ROUND(VALUE(SUBSTITUTE(連結実質赤字比率に係る赤字・黒字の構成分析!H$43,"▲", "-")), 2)), NA())</f>
        <v>#VALUE!</v>
      </c>
      <c r="H27" s="167" t="e">
        <f>IF(ROUND(VALUE(SUBSTITUTE(連結実質赤字比率に係る赤字・黒字の構成分析!I$43,"▲", "-")), 2) &lt; 0, ABS(ROUND(VALUE(SUBSTITUTE(連結実質赤字比率に係る赤字・黒字の構成分析!I$43,"▲", "-")), 2)), NA())</f>
        <v>#VALUE!</v>
      </c>
      <c r="I27" s="167" t="e">
        <f>IF(ROUND(VALUE(SUBSTITUTE(連結実質赤字比率に係る赤字・黒字の構成分析!I$43,"▲", "-")), 2) &gt;= 0, ABS(ROUND(VALUE(SUBSTITUTE(連結実質赤字比率に係る赤字・黒字の構成分析!I$43,"▲", "-")), 2)), NA())</f>
        <v>#VALUE!</v>
      </c>
      <c r="J27" s="167" t="e">
        <f>IF(ROUND(VALUE(SUBSTITUTE(連結実質赤字比率に係る赤字・黒字の構成分析!J$43,"▲", "-")), 2) &lt; 0, ABS(ROUND(VALUE(SUBSTITUTE(連結実質赤字比率に係る赤字・黒字の構成分析!J$43,"▲", "-")), 2)), NA())</f>
        <v>#VALUE!</v>
      </c>
      <c r="K27" s="167" t="e">
        <f>IF(ROUND(VALUE(SUBSTITUTE(連結実質赤字比率に係る赤字・黒字の構成分析!J$43,"▲", "-")), 2) &gt;= 0, ABS(ROUND(VALUE(SUBSTITUTE(連結実質赤字比率に係る赤字・黒字の構成分析!J$43,"▲", "-")), 2)), NA())</f>
        <v>#VALUE!</v>
      </c>
    </row>
    <row r="28" spans="1:11" x14ac:dyDescent="0.15">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15">
      <c r="A29" s="167" t="e">
        <f>IF(連結実質赤字比率に係る赤字・黒字の構成分析!C$41="",NA(),連結実質赤字比率に係る赤字・黒字の構成分析!C$41)</f>
        <v>#N/A</v>
      </c>
      <c r="B29" s="167" t="e">
        <f>IF(ROUND(VALUE(SUBSTITUTE(連結実質赤字比率に係る赤字・黒字の構成分析!F$41,"▲", "-")), 2) &lt; 0, ABS(ROUND(VALUE(SUBSTITUTE(連結実質赤字比率に係る赤字・黒字の構成分析!F$41,"▲", "-")), 2)), NA())</f>
        <v>#VALUE!</v>
      </c>
      <c r="C29" s="167" t="e">
        <f>IF(ROUND(VALUE(SUBSTITUTE(連結実質赤字比率に係る赤字・黒字の構成分析!F$41,"▲", "-")), 2) &gt;= 0, ABS(ROUND(VALUE(SUBSTITUTE(連結実質赤字比率に係る赤字・黒字の構成分析!F$41,"▲", "-")), 2)), NA())</f>
        <v>#VALUE!</v>
      </c>
      <c r="D29" s="167" t="e">
        <f>IF(ROUND(VALUE(SUBSTITUTE(連結実質赤字比率に係る赤字・黒字の構成分析!G$41,"▲", "-")), 2) &lt; 0, ABS(ROUND(VALUE(SUBSTITUTE(連結実質赤字比率に係る赤字・黒字の構成分析!G$41,"▲", "-")), 2)), NA())</f>
        <v>#VALUE!</v>
      </c>
      <c r="E29" s="167" t="e">
        <f>IF(ROUND(VALUE(SUBSTITUTE(連結実質赤字比率に係る赤字・黒字の構成分析!G$41,"▲", "-")), 2) &gt;= 0, ABS(ROUND(VALUE(SUBSTITUTE(連結実質赤字比率に係る赤字・黒字の構成分析!G$41,"▲", "-")), 2)), NA())</f>
        <v>#VALUE!</v>
      </c>
      <c r="F29" s="167" t="e">
        <f>IF(ROUND(VALUE(SUBSTITUTE(連結実質赤字比率に係る赤字・黒字の構成分析!H$41,"▲", "-")), 2) &lt; 0, ABS(ROUND(VALUE(SUBSTITUTE(連結実質赤字比率に係る赤字・黒字の構成分析!H$41,"▲", "-")), 2)), NA())</f>
        <v>#VALUE!</v>
      </c>
      <c r="G29" s="167" t="e">
        <f>IF(ROUND(VALUE(SUBSTITUTE(連結実質赤字比率に係る赤字・黒字の構成分析!H$41,"▲", "-")), 2) &gt;= 0, ABS(ROUND(VALUE(SUBSTITUTE(連結実質赤字比率に係る赤字・黒字の構成分析!H$41,"▲", "-")), 2)), NA())</f>
        <v>#VALUE!</v>
      </c>
      <c r="H29" s="167" t="e">
        <f>IF(ROUND(VALUE(SUBSTITUTE(連結実質赤字比率に係る赤字・黒字の構成分析!I$41,"▲", "-")), 2) &lt; 0, ABS(ROUND(VALUE(SUBSTITUTE(連結実質赤字比率に係る赤字・黒字の構成分析!I$41,"▲", "-")), 2)), NA())</f>
        <v>#VALUE!</v>
      </c>
      <c r="I29" s="167" t="e">
        <f>IF(ROUND(VALUE(SUBSTITUTE(連結実質赤字比率に係る赤字・黒字の構成分析!I$41,"▲", "-")), 2) &gt;= 0, ABS(ROUND(VALUE(SUBSTITUTE(連結実質赤字比率に係る赤字・黒字の構成分析!I$41,"▲", "-")), 2)), NA())</f>
        <v>#VALUE!</v>
      </c>
      <c r="J29" s="167" t="e">
        <f>IF(ROUND(VALUE(SUBSTITUTE(連結実質赤字比率に係る赤字・黒字の構成分析!J$41,"▲", "-")), 2) &lt; 0, ABS(ROUND(VALUE(SUBSTITUTE(連結実質赤字比率に係る赤字・黒字の構成分析!J$41,"▲", "-")), 2)), NA())</f>
        <v>#VALUE!</v>
      </c>
      <c r="K29" s="167" t="e">
        <f>IF(ROUND(VALUE(SUBSTITUTE(連結実質赤字比率に係る赤字・黒字の構成分析!J$41,"▲", "-")), 2) &gt;= 0, ABS(ROUND(VALUE(SUBSTITUTE(連結実質赤字比率に係る赤字・黒字の構成分析!J$41,"▲", "-")), 2)), NA())</f>
        <v>#VALUE!</v>
      </c>
    </row>
    <row r="30" spans="1:11" x14ac:dyDescent="0.15">
      <c r="A30" s="167" t="e">
        <f>IF(連結実質赤字比率に係る赤字・黒字の構成分析!C$40="",NA(),連結実質赤字比率に係る赤字・黒字の構成分析!C$40)</f>
        <v>#N/A</v>
      </c>
      <c r="B30" s="167" t="e">
        <f>IF(ROUND(VALUE(SUBSTITUTE(連結実質赤字比率に係る赤字・黒字の構成分析!F$40,"▲", "-")), 2) &lt; 0, ABS(ROUND(VALUE(SUBSTITUTE(連結実質赤字比率に係る赤字・黒字の構成分析!F$40,"▲", "-")), 2)), NA())</f>
        <v>#VALUE!</v>
      </c>
      <c r="C30" s="167" t="e">
        <f>IF(ROUND(VALUE(SUBSTITUTE(連結実質赤字比率に係る赤字・黒字の構成分析!F$40,"▲", "-")), 2) &gt;= 0, ABS(ROUND(VALUE(SUBSTITUTE(連結実質赤字比率に係る赤字・黒字の構成分析!F$40,"▲", "-")), 2)), NA())</f>
        <v>#VALUE!</v>
      </c>
      <c r="D30" s="167" t="e">
        <f>IF(ROUND(VALUE(SUBSTITUTE(連結実質赤字比率に係る赤字・黒字の構成分析!G$40,"▲", "-")), 2) &lt; 0, ABS(ROUND(VALUE(SUBSTITUTE(連結実質赤字比率に係る赤字・黒字の構成分析!G$40,"▲", "-")), 2)), NA())</f>
        <v>#VALUE!</v>
      </c>
      <c r="E30" s="167" t="e">
        <f>IF(ROUND(VALUE(SUBSTITUTE(連結実質赤字比率に係る赤字・黒字の構成分析!G$40,"▲", "-")), 2) &gt;= 0, ABS(ROUND(VALUE(SUBSTITUTE(連結実質赤字比率に係る赤字・黒字の構成分析!G$40,"▲", "-")), 2)), NA())</f>
        <v>#VALUE!</v>
      </c>
      <c r="F30" s="167" t="e">
        <f>IF(ROUND(VALUE(SUBSTITUTE(連結実質赤字比率に係る赤字・黒字の構成分析!H$40,"▲", "-")), 2) &lt; 0, ABS(ROUND(VALUE(SUBSTITUTE(連結実質赤字比率に係る赤字・黒字の構成分析!H$40,"▲", "-")), 2)), NA())</f>
        <v>#VALUE!</v>
      </c>
      <c r="G30" s="167" t="e">
        <f>IF(ROUND(VALUE(SUBSTITUTE(連結実質赤字比率に係る赤字・黒字の構成分析!H$40,"▲", "-")), 2) &gt;= 0, ABS(ROUND(VALUE(SUBSTITUTE(連結実質赤字比率に係る赤字・黒字の構成分析!H$40,"▲", "-")), 2)), NA())</f>
        <v>#VALUE!</v>
      </c>
      <c r="H30" s="167" t="e">
        <f>IF(ROUND(VALUE(SUBSTITUTE(連結実質赤字比率に係る赤字・黒字の構成分析!I$40,"▲", "-")), 2) &lt; 0, ABS(ROUND(VALUE(SUBSTITUTE(連結実質赤字比率に係る赤字・黒字の構成分析!I$40,"▲", "-")), 2)), NA())</f>
        <v>#VALUE!</v>
      </c>
      <c r="I30" s="167" t="e">
        <f>IF(ROUND(VALUE(SUBSTITUTE(連結実質赤字比率に係る赤字・黒字の構成分析!I$40,"▲", "-")), 2) &gt;= 0, ABS(ROUND(VALUE(SUBSTITUTE(連結実質赤字比率に係る赤字・黒字の構成分析!I$40,"▲", "-")), 2)), NA())</f>
        <v>#VALUE!</v>
      </c>
      <c r="J30" s="167" t="e">
        <f>IF(ROUND(VALUE(SUBSTITUTE(連結実質赤字比率に係る赤字・黒字の構成分析!J$40,"▲", "-")), 2) &lt; 0, ABS(ROUND(VALUE(SUBSTITUTE(連結実質赤字比率に係る赤字・黒字の構成分析!J$40,"▲", "-")), 2)), NA())</f>
        <v>#VALUE!</v>
      </c>
      <c r="K30" s="167" t="e">
        <f>IF(ROUND(VALUE(SUBSTITUTE(連結実質赤字比率に係る赤字・黒字の構成分析!J$40,"▲", "-")), 2) &gt;= 0, ABS(ROUND(VALUE(SUBSTITUTE(連結実質赤字比率に係る赤字・黒字の構成分析!J$40,"▲", "-")), 2)), NA())</f>
        <v>#VALUE!</v>
      </c>
    </row>
    <row r="31" spans="1:11" x14ac:dyDescent="0.15">
      <c r="A31" s="167" t="str">
        <f>IF(連結実質赤字比率に係る赤字・黒字の構成分析!C$39="",NA(),連結実質赤字比率に係る赤字・黒字の構成分析!C$39)</f>
        <v>後期高齢者医療特別会計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0.25</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0.28000000000000003</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0.25</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0.28999999999999998</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0.28999999999999998</v>
      </c>
    </row>
    <row r="32" spans="1:11" x14ac:dyDescent="0.15">
      <c r="A32" s="167" t="str">
        <f>IF(連結実質赤字比率に係る赤字・黒字の構成分析!C$38="",NA(),連結実質赤字比率に係る赤字・黒字の構成分析!C$38)</f>
        <v>国民健康保険事業特別会計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0.52</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0.95</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1.03</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0.2</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0.67</v>
      </c>
    </row>
    <row r="33" spans="1:16" x14ac:dyDescent="0.15">
      <c r="A33" s="167" t="str">
        <f>IF(連結実質赤字比率に係る赤字・黒字の構成分析!C$37="",NA(),連結実質赤字比率に係る赤字・黒字の構成分析!C$37)</f>
        <v>公共下水道事業会計</v>
      </c>
      <c r="B33" s="167" t="e">
        <f>IF(ROUND(VALUE(SUBSTITUTE(連結実質赤字比率に係る赤字・黒字の構成分析!F$37,"▲", "-")), 2) &lt; 0, ABS(ROUND(VALUE(SUBSTITUTE(連結実質赤字比率に係る赤字・黒字の構成分析!F$37,"▲", "-")), 2)), NA())</f>
        <v>#VALUE!</v>
      </c>
      <c r="C33" s="167" t="e">
        <f>IF(ROUND(VALUE(SUBSTITUTE(連結実質赤字比率に係る赤字・黒字の構成分析!F$37,"▲", "-")), 2) &gt;= 0, ABS(ROUND(VALUE(SUBSTITUTE(連結実質赤字比率に係る赤字・黒字の構成分析!F$37,"▲", "-")), 2)), NA())</f>
        <v>#VALUE!</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1.58</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2.46</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2.5499999999999998</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1.02</v>
      </c>
    </row>
    <row r="34" spans="1:16" x14ac:dyDescent="0.15">
      <c r="A34" s="167" t="str">
        <f>IF(連結実質赤字比率に係る赤字・黒字の構成分析!C$36="",NA(),連結実質赤字比率に係る赤字・黒字の構成分析!C$36)</f>
        <v>介護保険事業特別会計</v>
      </c>
      <c r="B34" s="167" t="e">
        <f>IF(ROUND(VALUE(SUBSTITUTE(連結実質赤字比率に係る赤字・黒字の構成分析!F$36,"▲", "-")), 2) &lt; 0, ABS(ROUND(VALUE(SUBSTITUTE(連結実質赤字比率に係る赤字・黒字の構成分析!F$36,"▲", "-")), 2)), NA())</f>
        <v>#N/A</v>
      </c>
      <c r="C34" s="167">
        <f>IF(ROUND(VALUE(SUBSTITUTE(連結実質赤字比率に係る赤字・黒字の構成分析!F$36,"▲", "-")), 2) &gt;= 0, ABS(ROUND(VALUE(SUBSTITUTE(連結実質赤字比率に係る赤字・黒字の構成分析!F$36,"▲", "-")), 2)), NA())</f>
        <v>1.45</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1.37</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1.23</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2.1</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1.3</v>
      </c>
    </row>
    <row r="35" spans="1:16" x14ac:dyDescent="0.15">
      <c r="A35" s="167" t="str">
        <f>IF(連結実質赤字比率に係る赤字・黒字の構成分析!C$35="",NA(),連結実質赤字比率に係る赤字・黒字の構成分析!C$35)</f>
        <v>水道事業会計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10.28</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11.36</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10.8</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10.93</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10.42</v>
      </c>
    </row>
    <row r="36" spans="1:16" x14ac:dyDescent="0.15">
      <c r="A36" s="167" t="str">
        <f>IF(連結実質赤字比率に係る赤字・黒字の構成分析!C$34="",NA(),連結実質赤字比率に係る赤字・黒字の構成分析!C$34)</f>
        <v>一般会計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5.54</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6.22</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12.75</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13.67</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13.07</v>
      </c>
    </row>
    <row r="39" spans="1:16" x14ac:dyDescent="0.15">
      <c r="A39" s="140" t="s">
        <v>58</v>
      </c>
    </row>
    <row r="40" spans="1:16" x14ac:dyDescent="0.15">
      <c r="A40" s="168"/>
      <c r="B40" s="168" t="str">
        <f>'実質公債費比率（分子）の構造'!K$44</f>
        <v>R01</v>
      </c>
      <c r="C40" s="168"/>
      <c r="D40" s="168"/>
      <c r="E40" s="168" t="str">
        <f>'実質公債費比率（分子）の構造'!L$44</f>
        <v>R02</v>
      </c>
      <c r="F40" s="168"/>
      <c r="G40" s="168"/>
      <c r="H40" s="168" t="str">
        <f>'実質公債費比率（分子）の構造'!M$44</f>
        <v>R03</v>
      </c>
      <c r="I40" s="168"/>
      <c r="J40" s="168"/>
      <c r="K40" s="168" t="str">
        <f>'実質公債費比率（分子）の構造'!N$44</f>
        <v>R04</v>
      </c>
      <c r="L40" s="168"/>
      <c r="M40" s="168"/>
      <c r="N40" s="168" t="str">
        <f>'実質公債費比率（分子）の構造'!O$44</f>
        <v>R05</v>
      </c>
      <c r="O40" s="168"/>
      <c r="P40" s="168"/>
    </row>
    <row r="41" spans="1:16" x14ac:dyDescent="0.15">
      <c r="A41" s="168"/>
      <c r="B41" s="168" t="s">
        <v>59</v>
      </c>
      <c r="C41" s="168"/>
      <c r="D41" s="168" t="s">
        <v>60</v>
      </c>
      <c r="E41" s="168" t="s">
        <v>59</v>
      </c>
      <c r="F41" s="168"/>
      <c r="G41" s="168" t="s">
        <v>60</v>
      </c>
      <c r="H41" s="168" t="s">
        <v>59</v>
      </c>
      <c r="I41" s="168"/>
      <c r="J41" s="168" t="s">
        <v>60</v>
      </c>
      <c r="K41" s="168" t="s">
        <v>59</v>
      </c>
      <c r="L41" s="168"/>
      <c r="M41" s="168" t="s">
        <v>60</v>
      </c>
      <c r="N41" s="168" t="s">
        <v>59</v>
      </c>
      <c r="O41" s="168"/>
      <c r="P41" s="168" t="s">
        <v>60</v>
      </c>
    </row>
    <row r="42" spans="1:16" x14ac:dyDescent="0.15">
      <c r="A42" s="168" t="s">
        <v>61</v>
      </c>
      <c r="B42" s="168"/>
      <c r="C42" s="168"/>
      <c r="D42" s="168">
        <f>'実質公債費比率（分子）の構造'!K$52</f>
        <v>1976</v>
      </c>
      <c r="E42" s="168"/>
      <c r="F42" s="168"/>
      <c r="G42" s="168">
        <f>'実質公債費比率（分子）の構造'!L$52</f>
        <v>1830</v>
      </c>
      <c r="H42" s="168"/>
      <c r="I42" s="168"/>
      <c r="J42" s="168">
        <f>'実質公債費比率（分子）の構造'!M$52</f>
        <v>1848</v>
      </c>
      <c r="K42" s="168"/>
      <c r="L42" s="168"/>
      <c r="M42" s="168">
        <f>'実質公債費比率（分子）の構造'!N$52</f>
        <v>1895</v>
      </c>
      <c r="N42" s="168"/>
      <c r="O42" s="168"/>
      <c r="P42" s="168">
        <f>'実質公債費比率（分子）の構造'!O$52</f>
        <v>1977</v>
      </c>
    </row>
    <row r="43" spans="1:16" x14ac:dyDescent="0.15">
      <c r="A43" s="168" t="s">
        <v>16</v>
      </c>
      <c r="B43" s="168">
        <f>'実質公債費比率（分子）の構造'!K$51</f>
        <v>0</v>
      </c>
      <c r="C43" s="168"/>
      <c r="D43" s="168"/>
      <c r="E43" s="168">
        <f>'実質公債費比率（分子）の構造'!L$51</f>
        <v>0</v>
      </c>
      <c r="F43" s="168"/>
      <c r="G43" s="168"/>
      <c r="H43" s="168" t="str">
        <f>'実質公債費比率（分子）の構造'!M$51</f>
        <v>-</v>
      </c>
      <c r="I43" s="168"/>
      <c r="J43" s="168"/>
      <c r="K43" s="168" t="str">
        <f>'実質公債費比率（分子）の構造'!N$51</f>
        <v>-</v>
      </c>
      <c r="L43" s="168"/>
      <c r="M43" s="168"/>
      <c r="N43" s="168" t="str">
        <f>'実質公債費比率（分子）の構造'!O$51</f>
        <v>-</v>
      </c>
      <c r="O43" s="168"/>
      <c r="P43" s="168"/>
    </row>
    <row r="44" spans="1:16" x14ac:dyDescent="0.15">
      <c r="A44" s="168" t="s">
        <v>62</v>
      </c>
      <c r="B44" s="168">
        <f>'実質公債費比率（分子）の構造'!K$50</f>
        <v>44</v>
      </c>
      <c r="C44" s="168"/>
      <c r="D44" s="168"/>
      <c r="E44" s="168">
        <f>'実質公債費比率（分子）の構造'!L$50</f>
        <v>3</v>
      </c>
      <c r="F44" s="168"/>
      <c r="G44" s="168"/>
      <c r="H44" s="168">
        <f>'実質公債費比率（分子）の構造'!M$50</f>
        <v>2</v>
      </c>
      <c r="I44" s="168"/>
      <c r="J44" s="168"/>
      <c r="K44" s="168">
        <f>'実質公債費比率（分子）の構造'!N$50</f>
        <v>2</v>
      </c>
      <c r="L44" s="168"/>
      <c r="M44" s="168"/>
      <c r="N44" s="168">
        <f>'実質公債費比率（分子）の構造'!O$50</f>
        <v>2</v>
      </c>
      <c r="O44" s="168"/>
      <c r="P44" s="168"/>
    </row>
    <row r="45" spans="1:16" x14ac:dyDescent="0.15">
      <c r="A45" s="168" t="s">
        <v>63</v>
      </c>
      <c r="B45" s="168">
        <f>'実質公債費比率（分子）の構造'!K$49</f>
        <v>155</v>
      </c>
      <c r="C45" s="168"/>
      <c r="D45" s="168"/>
      <c r="E45" s="168">
        <f>'実質公債費比率（分子）の構造'!L$49</f>
        <v>200</v>
      </c>
      <c r="F45" s="168"/>
      <c r="G45" s="168"/>
      <c r="H45" s="168">
        <f>'実質公債費比率（分子）の構造'!M$49</f>
        <v>217</v>
      </c>
      <c r="I45" s="168"/>
      <c r="J45" s="168"/>
      <c r="K45" s="168">
        <f>'実質公債費比率（分子）の構造'!N$49</f>
        <v>164</v>
      </c>
      <c r="L45" s="168"/>
      <c r="M45" s="168"/>
      <c r="N45" s="168">
        <f>'実質公債費比率（分子）の構造'!O$49</f>
        <v>168</v>
      </c>
      <c r="O45" s="168"/>
      <c r="P45" s="168"/>
    </row>
    <row r="46" spans="1:16" x14ac:dyDescent="0.15">
      <c r="A46" s="168" t="s">
        <v>64</v>
      </c>
      <c r="B46" s="168">
        <f>'実質公債費比率（分子）の構造'!K$48</f>
        <v>718</v>
      </c>
      <c r="C46" s="168"/>
      <c r="D46" s="168"/>
      <c r="E46" s="168">
        <f>'実質公債費比率（分子）の構造'!L$48</f>
        <v>446</v>
      </c>
      <c r="F46" s="168"/>
      <c r="G46" s="168"/>
      <c r="H46" s="168">
        <f>'実質公債費比率（分子）の構造'!M$48</f>
        <v>437</v>
      </c>
      <c r="I46" s="168"/>
      <c r="J46" s="168"/>
      <c r="K46" s="168">
        <f>'実質公債費比率（分子）の構造'!N$48</f>
        <v>414</v>
      </c>
      <c r="L46" s="168"/>
      <c r="M46" s="168"/>
      <c r="N46" s="168">
        <f>'実質公債費比率（分子）の構造'!O$48</f>
        <v>435</v>
      </c>
      <c r="O46" s="168"/>
      <c r="P46" s="168"/>
    </row>
    <row r="47" spans="1:16" x14ac:dyDescent="0.15">
      <c r="A47" s="168" t="s">
        <v>12</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x14ac:dyDescent="0.15">
      <c r="A48" s="168" t="s">
        <v>65</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15">
      <c r="A49" s="168" t="s">
        <v>66</v>
      </c>
      <c r="B49" s="168">
        <f>'実質公債費比率（分子）の構造'!K$45</f>
        <v>1335</v>
      </c>
      <c r="C49" s="168"/>
      <c r="D49" s="168"/>
      <c r="E49" s="168">
        <f>'実質公債費比率（分子）の構造'!L$45</f>
        <v>1388</v>
      </c>
      <c r="F49" s="168"/>
      <c r="G49" s="168"/>
      <c r="H49" s="168">
        <f>'実質公債費比率（分子）の構造'!M$45</f>
        <v>1474</v>
      </c>
      <c r="I49" s="168"/>
      <c r="J49" s="168"/>
      <c r="K49" s="168">
        <f>'実質公債費比率（分子）の構造'!N$45</f>
        <v>1567</v>
      </c>
      <c r="L49" s="168"/>
      <c r="M49" s="168"/>
      <c r="N49" s="168">
        <f>'実質公債費比率（分子）の構造'!O$45</f>
        <v>1581</v>
      </c>
      <c r="O49" s="168"/>
      <c r="P49" s="168"/>
    </row>
    <row r="50" spans="1:16" x14ac:dyDescent="0.15">
      <c r="A50" s="168" t="s">
        <v>67</v>
      </c>
      <c r="B50" s="168" t="e">
        <f>NA()</f>
        <v>#N/A</v>
      </c>
      <c r="C50" s="168">
        <f>IF(ISNUMBER('実質公債費比率（分子）の構造'!K$53),'実質公債費比率（分子）の構造'!K$53,NA())</f>
        <v>276</v>
      </c>
      <c r="D50" s="168" t="e">
        <f>NA()</f>
        <v>#N/A</v>
      </c>
      <c r="E50" s="168" t="e">
        <f>NA()</f>
        <v>#N/A</v>
      </c>
      <c r="F50" s="168">
        <f>IF(ISNUMBER('実質公債費比率（分子）の構造'!L$53),'実質公債費比率（分子）の構造'!L$53,NA())</f>
        <v>207</v>
      </c>
      <c r="G50" s="168" t="e">
        <f>NA()</f>
        <v>#N/A</v>
      </c>
      <c r="H50" s="168" t="e">
        <f>NA()</f>
        <v>#N/A</v>
      </c>
      <c r="I50" s="168">
        <f>IF(ISNUMBER('実質公債費比率（分子）の構造'!M$53),'実質公債費比率（分子）の構造'!M$53,NA())</f>
        <v>282</v>
      </c>
      <c r="J50" s="168" t="e">
        <f>NA()</f>
        <v>#N/A</v>
      </c>
      <c r="K50" s="168" t="e">
        <f>NA()</f>
        <v>#N/A</v>
      </c>
      <c r="L50" s="168">
        <f>IF(ISNUMBER('実質公債費比率（分子）の構造'!N$53),'実質公債費比率（分子）の構造'!N$53,NA())</f>
        <v>252</v>
      </c>
      <c r="M50" s="168" t="e">
        <f>NA()</f>
        <v>#N/A</v>
      </c>
      <c r="N50" s="168" t="e">
        <f>NA()</f>
        <v>#N/A</v>
      </c>
      <c r="O50" s="168">
        <f>IF(ISNUMBER('実質公債費比率（分子）の構造'!O$53),'実質公債費比率（分子）の構造'!O$53,NA())</f>
        <v>209</v>
      </c>
      <c r="P50" s="168" t="e">
        <f>NA()</f>
        <v>#N/A</v>
      </c>
    </row>
    <row r="53" spans="1:16" x14ac:dyDescent="0.15">
      <c r="A53" s="140" t="s">
        <v>68</v>
      </c>
    </row>
    <row r="54" spans="1:16" x14ac:dyDescent="0.15">
      <c r="A54" s="167"/>
      <c r="B54" s="167" t="str">
        <f>'将来負担比率（分子）の構造'!I$40</f>
        <v>R01</v>
      </c>
      <c r="C54" s="167"/>
      <c r="D54" s="167"/>
      <c r="E54" s="167" t="str">
        <f>'将来負担比率（分子）の構造'!J$40</f>
        <v>R02</v>
      </c>
      <c r="F54" s="167"/>
      <c r="G54" s="167"/>
      <c r="H54" s="167" t="str">
        <f>'将来負担比率（分子）の構造'!K$40</f>
        <v>R03</v>
      </c>
      <c r="I54" s="167"/>
      <c r="J54" s="167"/>
      <c r="K54" s="167" t="str">
        <f>'将来負担比率（分子）の構造'!L$40</f>
        <v>R04</v>
      </c>
      <c r="L54" s="167"/>
      <c r="M54" s="167"/>
      <c r="N54" s="167" t="str">
        <f>'将来負担比率（分子）の構造'!M$40</f>
        <v>R05</v>
      </c>
      <c r="O54" s="167"/>
      <c r="P54" s="167"/>
    </row>
    <row r="55" spans="1:16" x14ac:dyDescent="0.15">
      <c r="A55" s="167"/>
      <c r="B55" s="167" t="s">
        <v>69</v>
      </c>
      <c r="C55" s="167"/>
      <c r="D55" s="167" t="s">
        <v>70</v>
      </c>
      <c r="E55" s="167" t="s">
        <v>69</v>
      </c>
      <c r="F55" s="167"/>
      <c r="G55" s="167" t="s">
        <v>70</v>
      </c>
      <c r="H55" s="167" t="s">
        <v>69</v>
      </c>
      <c r="I55" s="167"/>
      <c r="J55" s="167" t="s">
        <v>70</v>
      </c>
      <c r="K55" s="167" t="s">
        <v>69</v>
      </c>
      <c r="L55" s="167"/>
      <c r="M55" s="167" t="s">
        <v>70</v>
      </c>
      <c r="N55" s="167" t="s">
        <v>69</v>
      </c>
      <c r="O55" s="167"/>
      <c r="P55" s="167" t="s">
        <v>70</v>
      </c>
    </row>
    <row r="56" spans="1:16" x14ac:dyDescent="0.15">
      <c r="A56" s="167" t="s">
        <v>43</v>
      </c>
      <c r="B56" s="167"/>
      <c r="C56" s="167"/>
      <c r="D56" s="167">
        <f>'将来負担比率（分子）の構造'!I$52</f>
        <v>19548</v>
      </c>
      <c r="E56" s="167"/>
      <c r="F56" s="167"/>
      <c r="G56" s="167">
        <f>'将来負担比率（分子）の構造'!J$52</f>
        <v>19764</v>
      </c>
      <c r="H56" s="167"/>
      <c r="I56" s="167"/>
      <c r="J56" s="167">
        <f>'将来負担比率（分子）の構造'!K$52</f>
        <v>19640</v>
      </c>
      <c r="K56" s="167"/>
      <c r="L56" s="167"/>
      <c r="M56" s="167">
        <f>'将来負担比率（分子）の構造'!L$52</f>
        <v>18975</v>
      </c>
      <c r="N56" s="167"/>
      <c r="O56" s="167"/>
      <c r="P56" s="167">
        <f>'将来負担比率（分子）の構造'!M$52</f>
        <v>18008</v>
      </c>
    </row>
    <row r="57" spans="1:16" x14ac:dyDescent="0.15">
      <c r="A57" s="167" t="s">
        <v>42</v>
      </c>
      <c r="B57" s="167"/>
      <c r="C57" s="167"/>
      <c r="D57" s="167">
        <f>'将来負担比率（分子）の構造'!I$51</f>
        <v>5048</v>
      </c>
      <c r="E57" s="167"/>
      <c r="F57" s="167"/>
      <c r="G57" s="167">
        <f>'将来負担比率（分子）の構造'!J$51</f>
        <v>4705</v>
      </c>
      <c r="H57" s="167"/>
      <c r="I57" s="167"/>
      <c r="J57" s="167">
        <f>'将来負担比率（分子）の構造'!K$51</f>
        <v>4059</v>
      </c>
      <c r="K57" s="167"/>
      <c r="L57" s="167"/>
      <c r="M57" s="167">
        <f>'将来負担比率（分子）の構造'!L$51</f>
        <v>3757</v>
      </c>
      <c r="N57" s="167"/>
      <c r="O57" s="167"/>
      <c r="P57" s="167">
        <f>'将来負担比率（分子）の構造'!M$51</f>
        <v>3989</v>
      </c>
    </row>
    <row r="58" spans="1:16" x14ac:dyDescent="0.15">
      <c r="A58" s="167" t="s">
        <v>41</v>
      </c>
      <c r="B58" s="167"/>
      <c r="C58" s="167"/>
      <c r="D58" s="167">
        <f>'将来負担比率（分子）の構造'!I$50</f>
        <v>3595</v>
      </c>
      <c r="E58" s="167"/>
      <c r="F58" s="167"/>
      <c r="G58" s="167">
        <f>'将来負担比率（分子）の構造'!J$50</f>
        <v>3505</v>
      </c>
      <c r="H58" s="167"/>
      <c r="I58" s="167"/>
      <c r="J58" s="167">
        <f>'将来負担比率（分子）の構造'!K$50</f>
        <v>4776</v>
      </c>
      <c r="K58" s="167"/>
      <c r="L58" s="167"/>
      <c r="M58" s="167">
        <f>'将来負担比率（分子）の構造'!L$50</f>
        <v>4873</v>
      </c>
      <c r="N58" s="167"/>
      <c r="O58" s="167"/>
      <c r="P58" s="167">
        <f>'将来負担比率（分子）の構造'!M$50</f>
        <v>6160</v>
      </c>
    </row>
    <row r="59" spans="1:16" x14ac:dyDescent="0.15">
      <c r="A59" s="167" t="s">
        <v>39</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15">
      <c r="A60" s="167" t="s">
        <v>38</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15">
      <c r="A61" s="167" t="s">
        <v>36</v>
      </c>
      <c r="B61" s="167" t="str">
        <f>'将来負担比率（分子）の構造'!I$46</f>
        <v>-</v>
      </c>
      <c r="C61" s="167"/>
      <c r="D61" s="167"/>
      <c r="E61" s="167" t="str">
        <f>'将来負担比率（分子）の構造'!J$46</f>
        <v>-</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x14ac:dyDescent="0.15">
      <c r="A62" s="167" t="s">
        <v>35</v>
      </c>
      <c r="B62" s="167">
        <f>'将来負担比率（分子）の構造'!I$45</f>
        <v>1885</v>
      </c>
      <c r="C62" s="167"/>
      <c r="D62" s="167"/>
      <c r="E62" s="167">
        <f>'将来負担比率（分子）の構造'!J$45</f>
        <v>1825</v>
      </c>
      <c r="F62" s="167"/>
      <c r="G62" s="167"/>
      <c r="H62" s="167">
        <f>'将来負担比率（分子）の構造'!K$45</f>
        <v>1774</v>
      </c>
      <c r="I62" s="167"/>
      <c r="J62" s="167"/>
      <c r="K62" s="167">
        <f>'将来負担比率（分子）の構造'!L$45</f>
        <v>1658</v>
      </c>
      <c r="L62" s="167"/>
      <c r="M62" s="167"/>
      <c r="N62" s="167">
        <f>'将来負担比率（分子）の構造'!M$45</f>
        <v>1691</v>
      </c>
      <c r="O62" s="167"/>
      <c r="P62" s="167"/>
    </row>
    <row r="63" spans="1:16" x14ac:dyDescent="0.15">
      <c r="A63" s="167" t="s">
        <v>34</v>
      </c>
      <c r="B63" s="167">
        <f>'将来負担比率（分子）の構造'!I$44</f>
        <v>1800</v>
      </c>
      <c r="C63" s="167"/>
      <c r="D63" s="167"/>
      <c r="E63" s="167">
        <f>'将来負担比率（分子）の構造'!J$44</f>
        <v>1684</v>
      </c>
      <c r="F63" s="167"/>
      <c r="G63" s="167"/>
      <c r="H63" s="167">
        <f>'将来負担比率（分子）の構造'!K$44</f>
        <v>1672</v>
      </c>
      <c r="I63" s="167"/>
      <c r="J63" s="167"/>
      <c r="K63" s="167">
        <f>'将来負担比率（分子）の構造'!L$44</f>
        <v>1502</v>
      </c>
      <c r="L63" s="167"/>
      <c r="M63" s="167"/>
      <c r="N63" s="167">
        <f>'将来負担比率（分子）の構造'!M$44</f>
        <v>1326</v>
      </c>
      <c r="O63" s="167"/>
      <c r="P63" s="167"/>
    </row>
    <row r="64" spans="1:16" x14ac:dyDescent="0.15">
      <c r="A64" s="167" t="s">
        <v>33</v>
      </c>
      <c r="B64" s="167">
        <f>'将来負担比率（分子）の構造'!I$43</f>
        <v>8144</v>
      </c>
      <c r="C64" s="167"/>
      <c r="D64" s="167"/>
      <c r="E64" s="167">
        <f>'将来負担比率（分子）の構造'!J$43</f>
        <v>7590</v>
      </c>
      <c r="F64" s="167"/>
      <c r="G64" s="167"/>
      <c r="H64" s="167">
        <f>'将来負担比率（分子）の構造'!K$43</f>
        <v>6392</v>
      </c>
      <c r="I64" s="167"/>
      <c r="J64" s="167"/>
      <c r="K64" s="167">
        <f>'将来負担比率（分子）の構造'!L$43</f>
        <v>5144</v>
      </c>
      <c r="L64" s="167"/>
      <c r="M64" s="167"/>
      <c r="N64" s="167">
        <f>'将来負担比率（分子）の構造'!M$43</f>
        <v>5025</v>
      </c>
      <c r="O64" s="167"/>
      <c r="P64" s="167"/>
    </row>
    <row r="65" spans="1:16" x14ac:dyDescent="0.15">
      <c r="A65" s="167" t="s">
        <v>32</v>
      </c>
      <c r="B65" s="167">
        <f>'将来負担比率（分子）の構造'!I$42</f>
        <v>28</v>
      </c>
      <c r="C65" s="167"/>
      <c r="D65" s="167"/>
      <c r="E65" s="167">
        <f>'将来負担比率（分子）の構造'!J$42</f>
        <v>25</v>
      </c>
      <c r="F65" s="167"/>
      <c r="G65" s="167"/>
      <c r="H65" s="167">
        <f>'将来負担比率（分子）の構造'!K$42</f>
        <v>23</v>
      </c>
      <c r="I65" s="167"/>
      <c r="J65" s="167"/>
      <c r="K65" s="167">
        <f>'将来負担比率（分子）の構造'!L$42</f>
        <v>21</v>
      </c>
      <c r="L65" s="167"/>
      <c r="M65" s="167"/>
      <c r="N65" s="167">
        <f>'将来負担比率（分子）の構造'!M$42</f>
        <v>19</v>
      </c>
      <c r="O65" s="167"/>
      <c r="P65" s="167"/>
    </row>
    <row r="66" spans="1:16" x14ac:dyDescent="0.15">
      <c r="A66" s="167" t="s">
        <v>31</v>
      </c>
      <c r="B66" s="167">
        <f>'将来負担比率（分子）の構造'!I$41</f>
        <v>16355</v>
      </c>
      <c r="C66" s="167"/>
      <c r="D66" s="167"/>
      <c r="E66" s="167">
        <f>'将来負担比率（分子）の構造'!J$41</f>
        <v>17745</v>
      </c>
      <c r="F66" s="167"/>
      <c r="G66" s="167"/>
      <c r="H66" s="167">
        <f>'将来負担比率（分子）の構造'!K$41</f>
        <v>17515</v>
      </c>
      <c r="I66" s="167"/>
      <c r="J66" s="167"/>
      <c r="K66" s="167">
        <f>'将来負担比率（分子）の構造'!L$41</f>
        <v>17377</v>
      </c>
      <c r="L66" s="167"/>
      <c r="M66" s="167"/>
      <c r="N66" s="167">
        <f>'将来負担比率（分子）の構造'!M$41</f>
        <v>16563</v>
      </c>
      <c r="O66" s="167"/>
      <c r="P66" s="167"/>
    </row>
    <row r="67" spans="1:16" x14ac:dyDescent="0.15">
      <c r="A67" s="167" t="s">
        <v>71</v>
      </c>
      <c r="B67" s="167" t="e">
        <f>NA()</f>
        <v>#N/A</v>
      </c>
      <c r="C67" s="167">
        <f>IF(ISNUMBER('将来負担比率（分子）の構造'!I$53), IF('将来負担比率（分子）の構造'!I$53 &lt; 0, 0, '将来負担比率（分子）の構造'!I$53), NA())</f>
        <v>21</v>
      </c>
      <c r="D67" s="167" t="e">
        <f>NA()</f>
        <v>#N/A</v>
      </c>
      <c r="E67" s="167" t="e">
        <f>NA()</f>
        <v>#N/A</v>
      </c>
      <c r="F67" s="167">
        <f>IF(ISNUMBER('将来負担比率（分子）の構造'!J$53), IF('将来負担比率（分子）の構造'!J$53 &lt; 0, 0, '将来負担比率（分子）の構造'!J$53), NA())</f>
        <v>894</v>
      </c>
      <c r="G67" s="167" t="e">
        <f>NA()</f>
        <v>#N/A</v>
      </c>
      <c r="H67" s="167" t="e">
        <f>NA()</f>
        <v>#N/A</v>
      </c>
      <c r="I67" s="167">
        <f>IF(ISNUMBER('将来負担比率（分子）の構造'!K$53), IF('将来負担比率（分子）の構造'!K$53 &lt; 0, 0, '将来負担比率（分子）の構造'!K$53), NA())</f>
        <v>0</v>
      </c>
      <c r="J67" s="167" t="e">
        <f>NA()</f>
        <v>#N/A</v>
      </c>
      <c r="K67" s="167" t="e">
        <f>NA()</f>
        <v>#N/A</v>
      </c>
      <c r="L67" s="167">
        <f>IF(ISNUMBER('将来負担比率（分子）の構造'!L$53), IF('将来負担比率（分子）の構造'!L$53 &lt; 0, 0, '将来負担比率（分子）の構造'!L$53), NA())</f>
        <v>0</v>
      </c>
      <c r="M67" s="167" t="e">
        <f>NA()</f>
        <v>#N/A</v>
      </c>
      <c r="N67" s="167" t="e">
        <f>NA()</f>
        <v>#N/A</v>
      </c>
      <c r="O67" s="167">
        <f>IF(ISNUMBER('将来負担比率（分子）の構造'!M$53), IF('将来負担比率（分子）の構造'!M$53 &lt; 0, 0, '将来負担比率（分子）の構造'!M$53), NA())</f>
        <v>0</v>
      </c>
      <c r="P67" s="167" t="e">
        <f>NA()</f>
        <v>#N/A</v>
      </c>
    </row>
    <row r="70" spans="1:16" x14ac:dyDescent="0.15">
      <c r="A70" s="169" t="s">
        <v>72</v>
      </c>
      <c r="B70" s="169"/>
      <c r="C70" s="169"/>
      <c r="D70" s="169"/>
      <c r="E70" s="169"/>
      <c r="F70" s="169"/>
    </row>
    <row r="71" spans="1:16" x14ac:dyDescent="0.15">
      <c r="A71" s="170"/>
      <c r="B71" s="170" t="str">
        <f>基金残高に係る経年分析!F54</f>
        <v>R03</v>
      </c>
      <c r="C71" s="170" t="str">
        <f>基金残高に係る経年分析!G54</f>
        <v>R04</v>
      </c>
      <c r="D71" s="170" t="str">
        <f>基金残高に係る経年分析!H54</f>
        <v>R05</v>
      </c>
    </row>
    <row r="72" spans="1:16" x14ac:dyDescent="0.15">
      <c r="A72" s="170" t="s">
        <v>73</v>
      </c>
      <c r="B72" s="171">
        <f>基金残高に係る経年分析!F55</f>
        <v>2402</v>
      </c>
      <c r="C72" s="171">
        <f>基金残高に係る経年分析!G55</f>
        <v>2403</v>
      </c>
      <c r="D72" s="171">
        <f>基金残高に係る経年分析!H55</f>
        <v>2403</v>
      </c>
    </row>
    <row r="73" spans="1:16" x14ac:dyDescent="0.15">
      <c r="A73" s="170" t="s">
        <v>74</v>
      </c>
      <c r="B73" s="171">
        <f>基金残高に係る経年分析!F56</f>
        <v>12</v>
      </c>
      <c r="C73" s="171">
        <f>基金残高に係る経年分析!G56</f>
        <v>13</v>
      </c>
      <c r="D73" s="171">
        <f>基金残高に係る経年分析!H56</f>
        <v>13</v>
      </c>
    </row>
    <row r="74" spans="1:16" x14ac:dyDescent="0.15">
      <c r="A74" s="170" t="s">
        <v>75</v>
      </c>
      <c r="B74" s="171">
        <f>基金残高に係る経年分析!F57</f>
        <v>2034</v>
      </c>
      <c r="C74" s="171">
        <f>基金残高に係る経年分析!G57</f>
        <v>2169</v>
      </c>
      <c r="D74" s="171">
        <f>基金残高に係る経年分析!H57</f>
        <v>3471</v>
      </c>
    </row>
  </sheetData>
  <sheetProtection algorithmName="SHA-512" hashValue="38pUV/S5xvssl6HzTeVKzW/60MKDqTq1YlC358XfTZXiLHDUMB3Och84JcCuVPLavCd4Wi9rsHblg48N0ltfog==" saltValue="lSmdxf1DBULf8FtIr4OAL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6" customWidth="1"/>
    <col min="2" max="2" width="2.375" style="206" customWidth="1"/>
    <col min="3" max="16" width="2.625" style="206" customWidth="1"/>
    <col min="17" max="17" width="2.375" style="206" customWidth="1"/>
    <col min="18" max="95" width="1.625" style="206" customWidth="1"/>
    <col min="96" max="133" width="1.625" style="218" customWidth="1"/>
    <col min="134" max="143" width="1.625" style="206" customWidth="1"/>
    <col min="144" max="16384" width="0" style="206" hidden="1"/>
  </cols>
  <sheetData>
    <row r="1" spans="2:143" ht="22.5" customHeight="1" thickBot="1" x14ac:dyDescent="0.2">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587" t="s">
        <v>202</v>
      </c>
      <c r="DI1" s="588"/>
      <c r="DJ1" s="588"/>
      <c r="DK1" s="588"/>
      <c r="DL1" s="588"/>
      <c r="DM1" s="588"/>
      <c r="DN1" s="589"/>
      <c r="DO1" s="206"/>
      <c r="DP1" s="587" t="s">
        <v>203</v>
      </c>
      <c r="DQ1" s="588"/>
      <c r="DR1" s="588"/>
      <c r="DS1" s="588"/>
      <c r="DT1" s="588"/>
      <c r="DU1" s="588"/>
      <c r="DV1" s="588"/>
      <c r="DW1" s="588"/>
      <c r="DX1" s="588"/>
      <c r="DY1" s="588"/>
      <c r="DZ1" s="588"/>
      <c r="EA1" s="588"/>
      <c r="EB1" s="588"/>
      <c r="EC1" s="589"/>
      <c r="ED1" s="205"/>
      <c r="EE1" s="205"/>
      <c r="EF1" s="205"/>
      <c r="EG1" s="205"/>
      <c r="EH1" s="205"/>
      <c r="EI1" s="205"/>
      <c r="EJ1" s="205"/>
      <c r="EK1" s="205"/>
      <c r="EL1" s="205"/>
      <c r="EM1" s="205"/>
    </row>
    <row r="2" spans="2:143" ht="22.5" customHeight="1" x14ac:dyDescent="0.15">
      <c r="B2" s="207" t="s">
        <v>204</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15">
      <c r="B3" s="590" t="s">
        <v>205</v>
      </c>
      <c r="C3" s="591"/>
      <c r="D3" s="591"/>
      <c r="E3" s="591"/>
      <c r="F3" s="591"/>
      <c r="G3" s="591"/>
      <c r="H3" s="591"/>
      <c r="I3" s="591"/>
      <c r="J3" s="591"/>
      <c r="K3" s="591"/>
      <c r="L3" s="591"/>
      <c r="M3" s="591"/>
      <c r="N3" s="591"/>
      <c r="O3" s="591"/>
      <c r="P3" s="591"/>
      <c r="Q3" s="591"/>
      <c r="R3" s="591"/>
      <c r="S3" s="591"/>
      <c r="T3" s="591"/>
      <c r="U3" s="591"/>
      <c r="V3" s="591"/>
      <c r="W3" s="591"/>
      <c r="X3" s="591"/>
      <c r="Y3" s="591"/>
      <c r="Z3" s="591"/>
      <c r="AA3" s="591"/>
      <c r="AB3" s="591"/>
      <c r="AC3" s="591"/>
      <c r="AD3" s="591"/>
      <c r="AE3" s="591"/>
      <c r="AF3" s="591"/>
      <c r="AG3" s="591"/>
      <c r="AH3" s="591"/>
      <c r="AI3" s="591"/>
      <c r="AJ3" s="591"/>
      <c r="AK3" s="591"/>
      <c r="AL3" s="591"/>
      <c r="AM3" s="591"/>
      <c r="AN3" s="591"/>
      <c r="AO3" s="591"/>
      <c r="AP3" s="590" t="s">
        <v>206</v>
      </c>
      <c r="AQ3" s="591"/>
      <c r="AR3" s="591"/>
      <c r="AS3" s="591"/>
      <c r="AT3" s="591"/>
      <c r="AU3" s="591"/>
      <c r="AV3" s="591"/>
      <c r="AW3" s="591"/>
      <c r="AX3" s="591"/>
      <c r="AY3" s="591"/>
      <c r="AZ3" s="591"/>
      <c r="BA3" s="591"/>
      <c r="BB3" s="591"/>
      <c r="BC3" s="591"/>
      <c r="BD3" s="591"/>
      <c r="BE3" s="591"/>
      <c r="BF3" s="591"/>
      <c r="BG3" s="591"/>
      <c r="BH3" s="591"/>
      <c r="BI3" s="591"/>
      <c r="BJ3" s="591"/>
      <c r="BK3" s="591"/>
      <c r="BL3" s="591"/>
      <c r="BM3" s="591"/>
      <c r="BN3" s="591"/>
      <c r="BO3" s="591"/>
      <c r="BP3" s="591"/>
      <c r="BQ3" s="591"/>
      <c r="BR3" s="591"/>
      <c r="BS3" s="591"/>
      <c r="BT3" s="591"/>
      <c r="BU3" s="591"/>
      <c r="BV3" s="591"/>
      <c r="BW3" s="591"/>
      <c r="BX3" s="591"/>
      <c r="BY3" s="591"/>
      <c r="BZ3" s="591"/>
      <c r="CA3" s="591"/>
      <c r="CB3" s="592"/>
      <c r="CD3" s="590" t="s">
        <v>207</v>
      </c>
      <c r="CE3" s="591"/>
      <c r="CF3" s="591"/>
      <c r="CG3" s="591"/>
      <c r="CH3" s="591"/>
      <c r="CI3" s="591"/>
      <c r="CJ3" s="591"/>
      <c r="CK3" s="591"/>
      <c r="CL3" s="591"/>
      <c r="CM3" s="591"/>
      <c r="CN3" s="591"/>
      <c r="CO3" s="591"/>
      <c r="CP3" s="591"/>
      <c r="CQ3" s="591"/>
      <c r="CR3" s="591"/>
      <c r="CS3" s="591"/>
      <c r="CT3" s="591"/>
      <c r="CU3" s="591"/>
      <c r="CV3" s="591"/>
      <c r="CW3" s="591"/>
      <c r="CX3" s="591"/>
      <c r="CY3" s="591"/>
      <c r="CZ3" s="591"/>
      <c r="DA3" s="591"/>
      <c r="DB3" s="591"/>
      <c r="DC3" s="591"/>
      <c r="DD3" s="591"/>
      <c r="DE3" s="591"/>
      <c r="DF3" s="591"/>
      <c r="DG3" s="591"/>
      <c r="DH3" s="591"/>
      <c r="DI3" s="591"/>
      <c r="DJ3" s="591"/>
      <c r="DK3" s="591"/>
      <c r="DL3" s="591"/>
      <c r="DM3" s="591"/>
      <c r="DN3" s="591"/>
      <c r="DO3" s="591"/>
      <c r="DP3" s="591"/>
      <c r="DQ3" s="591"/>
      <c r="DR3" s="591"/>
      <c r="DS3" s="591"/>
      <c r="DT3" s="591"/>
      <c r="DU3" s="591"/>
      <c r="DV3" s="591"/>
      <c r="DW3" s="591"/>
      <c r="DX3" s="591"/>
      <c r="DY3" s="591"/>
      <c r="DZ3" s="591"/>
      <c r="EA3" s="591"/>
      <c r="EB3" s="591"/>
      <c r="EC3" s="592"/>
    </row>
    <row r="4" spans="2:143" ht="11.25" customHeight="1" x14ac:dyDescent="0.15">
      <c r="B4" s="590" t="s">
        <v>1</v>
      </c>
      <c r="C4" s="591"/>
      <c r="D4" s="591"/>
      <c r="E4" s="591"/>
      <c r="F4" s="591"/>
      <c r="G4" s="591"/>
      <c r="H4" s="591"/>
      <c r="I4" s="591"/>
      <c r="J4" s="591"/>
      <c r="K4" s="591"/>
      <c r="L4" s="591"/>
      <c r="M4" s="591"/>
      <c r="N4" s="591"/>
      <c r="O4" s="591"/>
      <c r="P4" s="591"/>
      <c r="Q4" s="592"/>
      <c r="R4" s="590" t="s">
        <v>208</v>
      </c>
      <c r="S4" s="591"/>
      <c r="T4" s="591"/>
      <c r="U4" s="591"/>
      <c r="V4" s="591"/>
      <c r="W4" s="591"/>
      <c r="X4" s="591"/>
      <c r="Y4" s="592"/>
      <c r="Z4" s="590" t="s">
        <v>209</v>
      </c>
      <c r="AA4" s="591"/>
      <c r="AB4" s="591"/>
      <c r="AC4" s="592"/>
      <c r="AD4" s="590" t="s">
        <v>210</v>
      </c>
      <c r="AE4" s="591"/>
      <c r="AF4" s="591"/>
      <c r="AG4" s="591"/>
      <c r="AH4" s="591"/>
      <c r="AI4" s="591"/>
      <c r="AJ4" s="591"/>
      <c r="AK4" s="592"/>
      <c r="AL4" s="590" t="s">
        <v>209</v>
      </c>
      <c r="AM4" s="591"/>
      <c r="AN4" s="591"/>
      <c r="AO4" s="592"/>
      <c r="AP4" s="593" t="s">
        <v>211</v>
      </c>
      <c r="AQ4" s="593"/>
      <c r="AR4" s="593"/>
      <c r="AS4" s="593"/>
      <c r="AT4" s="593"/>
      <c r="AU4" s="593"/>
      <c r="AV4" s="593"/>
      <c r="AW4" s="593"/>
      <c r="AX4" s="593"/>
      <c r="AY4" s="593"/>
      <c r="AZ4" s="593"/>
      <c r="BA4" s="593"/>
      <c r="BB4" s="593"/>
      <c r="BC4" s="593"/>
      <c r="BD4" s="593"/>
      <c r="BE4" s="593"/>
      <c r="BF4" s="593"/>
      <c r="BG4" s="593" t="s">
        <v>212</v>
      </c>
      <c r="BH4" s="593"/>
      <c r="BI4" s="593"/>
      <c r="BJ4" s="593"/>
      <c r="BK4" s="593"/>
      <c r="BL4" s="593"/>
      <c r="BM4" s="593"/>
      <c r="BN4" s="593"/>
      <c r="BO4" s="593" t="s">
        <v>209</v>
      </c>
      <c r="BP4" s="593"/>
      <c r="BQ4" s="593"/>
      <c r="BR4" s="593"/>
      <c r="BS4" s="593" t="s">
        <v>213</v>
      </c>
      <c r="BT4" s="593"/>
      <c r="BU4" s="593"/>
      <c r="BV4" s="593"/>
      <c r="BW4" s="593"/>
      <c r="BX4" s="593"/>
      <c r="BY4" s="593"/>
      <c r="BZ4" s="593"/>
      <c r="CA4" s="593"/>
      <c r="CB4" s="593"/>
      <c r="CD4" s="590" t="s">
        <v>214</v>
      </c>
      <c r="CE4" s="591"/>
      <c r="CF4" s="591"/>
      <c r="CG4" s="591"/>
      <c r="CH4" s="591"/>
      <c r="CI4" s="591"/>
      <c r="CJ4" s="591"/>
      <c r="CK4" s="591"/>
      <c r="CL4" s="591"/>
      <c r="CM4" s="591"/>
      <c r="CN4" s="591"/>
      <c r="CO4" s="591"/>
      <c r="CP4" s="591"/>
      <c r="CQ4" s="591"/>
      <c r="CR4" s="591"/>
      <c r="CS4" s="591"/>
      <c r="CT4" s="591"/>
      <c r="CU4" s="591"/>
      <c r="CV4" s="591"/>
      <c r="CW4" s="591"/>
      <c r="CX4" s="591"/>
      <c r="CY4" s="591"/>
      <c r="CZ4" s="591"/>
      <c r="DA4" s="591"/>
      <c r="DB4" s="591"/>
      <c r="DC4" s="591"/>
      <c r="DD4" s="591"/>
      <c r="DE4" s="591"/>
      <c r="DF4" s="591"/>
      <c r="DG4" s="591"/>
      <c r="DH4" s="591"/>
      <c r="DI4" s="591"/>
      <c r="DJ4" s="591"/>
      <c r="DK4" s="591"/>
      <c r="DL4" s="591"/>
      <c r="DM4" s="591"/>
      <c r="DN4" s="591"/>
      <c r="DO4" s="591"/>
      <c r="DP4" s="591"/>
      <c r="DQ4" s="591"/>
      <c r="DR4" s="591"/>
      <c r="DS4" s="591"/>
      <c r="DT4" s="591"/>
      <c r="DU4" s="591"/>
      <c r="DV4" s="591"/>
      <c r="DW4" s="591"/>
      <c r="DX4" s="591"/>
      <c r="DY4" s="591"/>
      <c r="DZ4" s="591"/>
      <c r="EA4" s="591"/>
      <c r="EB4" s="591"/>
      <c r="EC4" s="592"/>
    </row>
    <row r="5" spans="2:143" ht="11.25" customHeight="1" x14ac:dyDescent="0.15">
      <c r="B5" s="594" t="s">
        <v>215</v>
      </c>
      <c r="C5" s="595"/>
      <c r="D5" s="595"/>
      <c r="E5" s="595"/>
      <c r="F5" s="595"/>
      <c r="G5" s="595"/>
      <c r="H5" s="595"/>
      <c r="I5" s="595"/>
      <c r="J5" s="595"/>
      <c r="K5" s="595"/>
      <c r="L5" s="595"/>
      <c r="M5" s="595"/>
      <c r="N5" s="595"/>
      <c r="O5" s="595"/>
      <c r="P5" s="595"/>
      <c r="Q5" s="596"/>
      <c r="R5" s="597">
        <v>8900110</v>
      </c>
      <c r="S5" s="598"/>
      <c r="T5" s="598"/>
      <c r="U5" s="598"/>
      <c r="V5" s="598"/>
      <c r="W5" s="598"/>
      <c r="X5" s="598"/>
      <c r="Y5" s="599"/>
      <c r="Z5" s="600">
        <v>35.4</v>
      </c>
      <c r="AA5" s="600"/>
      <c r="AB5" s="600"/>
      <c r="AC5" s="600"/>
      <c r="AD5" s="601">
        <v>8248838</v>
      </c>
      <c r="AE5" s="601"/>
      <c r="AF5" s="601"/>
      <c r="AG5" s="601"/>
      <c r="AH5" s="601"/>
      <c r="AI5" s="601"/>
      <c r="AJ5" s="601"/>
      <c r="AK5" s="601"/>
      <c r="AL5" s="602">
        <v>61.8</v>
      </c>
      <c r="AM5" s="603"/>
      <c r="AN5" s="603"/>
      <c r="AO5" s="604"/>
      <c r="AP5" s="594" t="s">
        <v>216</v>
      </c>
      <c r="AQ5" s="595"/>
      <c r="AR5" s="595"/>
      <c r="AS5" s="595"/>
      <c r="AT5" s="595"/>
      <c r="AU5" s="595"/>
      <c r="AV5" s="595"/>
      <c r="AW5" s="595"/>
      <c r="AX5" s="595"/>
      <c r="AY5" s="595"/>
      <c r="AZ5" s="595"/>
      <c r="BA5" s="595"/>
      <c r="BB5" s="595"/>
      <c r="BC5" s="595"/>
      <c r="BD5" s="595"/>
      <c r="BE5" s="595"/>
      <c r="BF5" s="596"/>
      <c r="BG5" s="608">
        <v>8248838</v>
      </c>
      <c r="BH5" s="609"/>
      <c r="BI5" s="609"/>
      <c r="BJ5" s="609"/>
      <c r="BK5" s="609"/>
      <c r="BL5" s="609"/>
      <c r="BM5" s="609"/>
      <c r="BN5" s="610"/>
      <c r="BO5" s="611">
        <v>92.7</v>
      </c>
      <c r="BP5" s="611"/>
      <c r="BQ5" s="611"/>
      <c r="BR5" s="611"/>
      <c r="BS5" s="612">
        <v>121589</v>
      </c>
      <c r="BT5" s="612"/>
      <c r="BU5" s="612"/>
      <c r="BV5" s="612"/>
      <c r="BW5" s="612"/>
      <c r="BX5" s="612"/>
      <c r="BY5" s="612"/>
      <c r="BZ5" s="612"/>
      <c r="CA5" s="612"/>
      <c r="CB5" s="616"/>
      <c r="CD5" s="590" t="s">
        <v>211</v>
      </c>
      <c r="CE5" s="591"/>
      <c r="CF5" s="591"/>
      <c r="CG5" s="591"/>
      <c r="CH5" s="591"/>
      <c r="CI5" s="591"/>
      <c r="CJ5" s="591"/>
      <c r="CK5" s="591"/>
      <c r="CL5" s="591"/>
      <c r="CM5" s="591"/>
      <c r="CN5" s="591"/>
      <c r="CO5" s="591"/>
      <c r="CP5" s="591"/>
      <c r="CQ5" s="592"/>
      <c r="CR5" s="590" t="s">
        <v>217</v>
      </c>
      <c r="CS5" s="591"/>
      <c r="CT5" s="591"/>
      <c r="CU5" s="591"/>
      <c r="CV5" s="591"/>
      <c r="CW5" s="591"/>
      <c r="CX5" s="591"/>
      <c r="CY5" s="592"/>
      <c r="CZ5" s="590" t="s">
        <v>209</v>
      </c>
      <c r="DA5" s="591"/>
      <c r="DB5" s="591"/>
      <c r="DC5" s="592"/>
      <c r="DD5" s="590" t="s">
        <v>218</v>
      </c>
      <c r="DE5" s="591"/>
      <c r="DF5" s="591"/>
      <c r="DG5" s="591"/>
      <c r="DH5" s="591"/>
      <c r="DI5" s="591"/>
      <c r="DJ5" s="591"/>
      <c r="DK5" s="591"/>
      <c r="DL5" s="591"/>
      <c r="DM5" s="591"/>
      <c r="DN5" s="591"/>
      <c r="DO5" s="591"/>
      <c r="DP5" s="592"/>
      <c r="DQ5" s="590" t="s">
        <v>219</v>
      </c>
      <c r="DR5" s="591"/>
      <c r="DS5" s="591"/>
      <c r="DT5" s="591"/>
      <c r="DU5" s="591"/>
      <c r="DV5" s="591"/>
      <c r="DW5" s="591"/>
      <c r="DX5" s="591"/>
      <c r="DY5" s="591"/>
      <c r="DZ5" s="591"/>
      <c r="EA5" s="591"/>
      <c r="EB5" s="591"/>
      <c r="EC5" s="592"/>
    </row>
    <row r="6" spans="2:143" ht="11.25" customHeight="1" x14ac:dyDescent="0.15">
      <c r="B6" s="605" t="s">
        <v>220</v>
      </c>
      <c r="C6" s="606"/>
      <c r="D6" s="606"/>
      <c r="E6" s="606"/>
      <c r="F6" s="606"/>
      <c r="G6" s="606"/>
      <c r="H6" s="606"/>
      <c r="I6" s="606"/>
      <c r="J6" s="606"/>
      <c r="K6" s="606"/>
      <c r="L6" s="606"/>
      <c r="M6" s="606"/>
      <c r="N6" s="606"/>
      <c r="O6" s="606"/>
      <c r="P6" s="606"/>
      <c r="Q6" s="607"/>
      <c r="R6" s="608">
        <v>92489</v>
      </c>
      <c r="S6" s="609"/>
      <c r="T6" s="609"/>
      <c r="U6" s="609"/>
      <c r="V6" s="609"/>
      <c r="W6" s="609"/>
      <c r="X6" s="609"/>
      <c r="Y6" s="610"/>
      <c r="Z6" s="611">
        <v>0.4</v>
      </c>
      <c r="AA6" s="611"/>
      <c r="AB6" s="611"/>
      <c r="AC6" s="611"/>
      <c r="AD6" s="612">
        <v>92489</v>
      </c>
      <c r="AE6" s="612"/>
      <c r="AF6" s="612"/>
      <c r="AG6" s="612"/>
      <c r="AH6" s="612"/>
      <c r="AI6" s="612"/>
      <c r="AJ6" s="612"/>
      <c r="AK6" s="612"/>
      <c r="AL6" s="613">
        <v>0.7</v>
      </c>
      <c r="AM6" s="614"/>
      <c r="AN6" s="614"/>
      <c r="AO6" s="615"/>
      <c r="AP6" s="605" t="s">
        <v>221</v>
      </c>
      <c r="AQ6" s="606"/>
      <c r="AR6" s="606"/>
      <c r="AS6" s="606"/>
      <c r="AT6" s="606"/>
      <c r="AU6" s="606"/>
      <c r="AV6" s="606"/>
      <c r="AW6" s="606"/>
      <c r="AX6" s="606"/>
      <c r="AY6" s="606"/>
      <c r="AZ6" s="606"/>
      <c r="BA6" s="606"/>
      <c r="BB6" s="606"/>
      <c r="BC6" s="606"/>
      <c r="BD6" s="606"/>
      <c r="BE6" s="606"/>
      <c r="BF6" s="607"/>
      <c r="BG6" s="608">
        <v>8248838</v>
      </c>
      <c r="BH6" s="609"/>
      <c r="BI6" s="609"/>
      <c r="BJ6" s="609"/>
      <c r="BK6" s="609"/>
      <c r="BL6" s="609"/>
      <c r="BM6" s="609"/>
      <c r="BN6" s="610"/>
      <c r="BO6" s="611">
        <v>92.7</v>
      </c>
      <c r="BP6" s="611"/>
      <c r="BQ6" s="611"/>
      <c r="BR6" s="611"/>
      <c r="BS6" s="612">
        <v>121589</v>
      </c>
      <c r="BT6" s="612"/>
      <c r="BU6" s="612"/>
      <c r="BV6" s="612"/>
      <c r="BW6" s="612"/>
      <c r="BX6" s="612"/>
      <c r="BY6" s="612"/>
      <c r="BZ6" s="612"/>
      <c r="CA6" s="612"/>
      <c r="CB6" s="616"/>
      <c r="CD6" s="594" t="s">
        <v>222</v>
      </c>
      <c r="CE6" s="595"/>
      <c r="CF6" s="595"/>
      <c r="CG6" s="595"/>
      <c r="CH6" s="595"/>
      <c r="CI6" s="595"/>
      <c r="CJ6" s="595"/>
      <c r="CK6" s="595"/>
      <c r="CL6" s="595"/>
      <c r="CM6" s="595"/>
      <c r="CN6" s="595"/>
      <c r="CO6" s="595"/>
      <c r="CP6" s="595"/>
      <c r="CQ6" s="596"/>
      <c r="CR6" s="608">
        <v>213917</v>
      </c>
      <c r="CS6" s="609"/>
      <c r="CT6" s="609"/>
      <c r="CU6" s="609"/>
      <c r="CV6" s="609"/>
      <c r="CW6" s="609"/>
      <c r="CX6" s="609"/>
      <c r="CY6" s="610"/>
      <c r="CZ6" s="602">
        <v>0.9</v>
      </c>
      <c r="DA6" s="603"/>
      <c r="DB6" s="603"/>
      <c r="DC6" s="619"/>
      <c r="DD6" s="617" t="s">
        <v>122</v>
      </c>
      <c r="DE6" s="609"/>
      <c r="DF6" s="609"/>
      <c r="DG6" s="609"/>
      <c r="DH6" s="609"/>
      <c r="DI6" s="609"/>
      <c r="DJ6" s="609"/>
      <c r="DK6" s="609"/>
      <c r="DL6" s="609"/>
      <c r="DM6" s="609"/>
      <c r="DN6" s="609"/>
      <c r="DO6" s="609"/>
      <c r="DP6" s="610"/>
      <c r="DQ6" s="617">
        <v>213917</v>
      </c>
      <c r="DR6" s="609"/>
      <c r="DS6" s="609"/>
      <c r="DT6" s="609"/>
      <c r="DU6" s="609"/>
      <c r="DV6" s="609"/>
      <c r="DW6" s="609"/>
      <c r="DX6" s="609"/>
      <c r="DY6" s="609"/>
      <c r="DZ6" s="609"/>
      <c r="EA6" s="609"/>
      <c r="EB6" s="609"/>
      <c r="EC6" s="618"/>
    </row>
    <row r="7" spans="2:143" ht="11.25" customHeight="1" x14ac:dyDescent="0.15">
      <c r="B7" s="605" t="s">
        <v>223</v>
      </c>
      <c r="C7" s="606"/>
      <c r="D7" s="606"/>
      <c r="E7" s="606"/>
      <c r="F7" s="606"/>
      <c r="G7" s="606"/>
      <c r="H7" s="606"/>
      <c r="I7" s="606"/>
      <c r="J7" s="606"/>
      <c r="K7" s="606"/>
      <c r="L7" s="606"/>
      <c r="M7" s="606"/>
      <c r="N7" s="606"/>
      <c r="O7" s="606"/>
      <c r="P7" s="606"/>
      <c r="Q7" s="607"/>
      <c r="R7" s="608">
        <v>3407</v>
      </c>
      <c r="S7" s="609"/>
      <c r="T7" s="609"/>
      <c r="U7" s="609"/>
      <c r="V7" s="609"/>
      <c r="W7" s="609"/>
      <c r="X7" s="609"/>
      <c r="Y7" s="610"/>
      <c r="Z7" s="611">
        <v>0</v>
      </c>
      <c r="AA7" s="611"/>
      <c r="AB7" s="611"/>
      <c r="AC7" s="611"/>
      <c r="AD7" s="612">
        <v>3407</v>
      </c>
      <c r="AE7" s="612"/>
      <c r="AF7" s="612"/>
      <c r="AG7" s="612"/>
      <c r="AH7" s="612"/>
      <c r="AI7" s="612"/>
      <c r="AJ7" s="612"/>
      <c r="AK7" s="612"/>
      <c r="AL7" s="613">
        <v>0</v>
      </c>
      <c r="AM7" s="614"/>
      <c r="AN7" s="614"/>
      <c r="AO7" s="615"/>
      <c r="AP7" s="605" t="s">
        <v>224</v>
      </c>
      <c r="AQ7" s="606"/>
      <c r="AR7" s="606"/>
      <c r="AS7" s="606"/>
      <c r="AT7" s="606"/>
      <c r="AU7" s="606"/>
      <c r="AV7" s="606"/>
      <c r="AW7" s="606"/>
      <c r="AX7" s="606"/>
      <c r="AY7" s="606"/>
      <c r="AZ7" s="606"/>
      <c r="BA7" s="606"/>
      <c r="BB7" s="606"/>
      <c r="BC7" s="606"/>
      <c r="BD7" s="606"/>
      <c r="BE7" s="606"/>
      <c r="BF7" s="607"/>
      <c r="BG7" s="608">
        <v>4171650</v>
      </c>
      <c r="BH7" s="609"/>
      <c r="BI7" s="609"/>
      <c r="BJ7" s="609"/>
      <c r="BK7" s="609"/>
      <c r="BL7" s="609"/>
      <c r="BM7" s="609"/>
      <c r="BN7" s="610"/>
      <c r="BO7" s="611">
        <v>46.9</v>
      </c>
      <c r="BP7" s="611"/>
      <c r="BQ7" s="611"/>
      <c r="BR7" s="611"/>
      <c r="BS7" s="612">
        <v>121589</v>
      </c>
      <c r="BT7" s="612"/>
      <c r="BU7" s="612"/>
      <c r="BV7" s="612"/>
      <c r="BW7" s="612"/>
      <c r="BX7" s="612"/>
      <c r="BY7" s="612"/>
      <c r="BZ7" s="612"/>
      <c r="CA7" s="612"/>
      <c r="CB7" s="616"/>
      <c r="CD7" s="605" t="s">
        <v>225</v>
      </c>
      <c r="CE7" s="606"/>
      <c r="CF7" s="606"/>
      <c r="CG7" s="606"/>
      <c r="CH7" s="606"/>
      <c r="CI7" s="606"/>
      <c r="CJ7" s="606"/>
      <c r="CK7" s="606"/>
      <c r="CL7" s="606"/>
      <c r="CM7" s="606"/>
      <c r="CN7" s="606"/>
      <c r="CO7" s="606"/>
      <c r="CP7" s="606"/>
      <c r="CQ7" s="607"/>
      <c r="CR7" s="608">
        <v>3410493</v>
      </c>
      <c r="CS7" s="609"/>
      <c r="CT7" s="609"/>
      <c r="CU7" s="609"/>
      <c r="CV7" s="609"/>
      <c r="CW7" s="609"/>
      <c r="CX7" s="609"/>
      <c r="CY7" s="610"/>
      <c r="CZ7" s="611">
        <v>14.6</v>
      </c>
      <c r="DA7" s="611"/>
      <c r="DB7" s="611"/>
      <c r="DC7" s="611"/>
      <c r="DD7" s="617">
        <v>36589</v>
      </c>
      <c r="DE7" s="609"/>
      <c r="DF7" s="609"/>
      <c r="DG7" s="609"/>
      <c r="DH7" s="609"/>
      <c r="DI7" s="609"/>
      <c r="DJ7" s="609"/>
      <c r="DK7" s="609"/>
      <c r="DL7" s="609"/>
      <c r="DM7" s="609"/>
      <c r="DN7" s="609"/>
      <c r="DO7" s="609"/>
      <c r="DP7" s="610"/>
      <c r="DQ7" s="617">
        <v>2863060</v>
      </c>
      <c r="DR7" s="609"/>
      <c r="DS7" s="609"/>
      <c r="DT7" s="609"/>
      <c r="DU7" s="609"/>
      <c r="DV7" s="609"/>
      <c r="DW7" s="609"/>
      <c r="DX7" s="609"/>
      <c r="DY7" s="609"/>
      <c r="DZ7" s="609"/>
      <c r="EA7" s="609"/>
      <c r="EB7" s="609"/>
      <c r="EC7" s="618"/>
    </row>
    <row r="8" spans="2:143" ht="11.25" customHeight="1" x14ac:dyDescent="0.15">
      <c r="B8" s="605" t="s">
        <v>226</v>
      </c>
      <c r="C8" s="606"/>
      <c r="D8" s="606"/>
      <c r="E8" s="606"/>
      <c r="F8" s="606"/>
      <c r="G8" s="606"/>
      <c r="H8" s="606"/>
      <c r="I8" s="606"/>
      <c r="J8" s="606"/>
      <c r="K8" s="606"/>
      <c r="L8" s="606"/>
      <c r="M8" s="606"/>
      <c r="N8" s="606"/>
      <c r="O8" s="606"/>
      <c r="P8" s="606"/>
      <c r="Q8" s="607"/>
      <c r="R8" s="608">
        <v>83606</v>
      </c>
      <c r="S8" s="609"/>
      <c r="T8" s="609"/>
      <c r="U8" s="609"/>
      <c r="V8" s="609"/>
      <c r="W8" s="609"/>
      <c r="X8" s="609"/>
      <c r="Y8" s="610"/>
      <c r="Z8" s="611">
        <v>0.3</v>
      </c>
      <c r="AA8" s="611"/>
      <c r="AB8" s="611"/>
      <c r="AC8" s="611"/>
      <c r="AD8" s="612">
        <v>83606</v>
      </c>
      <c r="AE8" s="612"/>
      <c r="AF8" s="612"/>
      <c r="AG8" s="612"/>
      <c r="AH8" s="612"/>
      <c r="AI8" s="612"/>
      <c r="AJ8" s="612"/>
      <c r="AK8" s="612"/>
      <c r="AL8" s="613">
        <v>0.6</v>
      </c>
      <c r="AM8" s="614"/>
      <c r="AN8" s="614"/>
      <c r="AO8" s="615"/>
      <c r="AP8" s="605" t="s">
        <v>227</v>
      </c>
      <c r="AQ8" s="606"/>
      <c r="AR8" s="606"/>
      <c r="AS8" s="606"/>
      <c r="AT8" s="606"/>
      <c r="AU8" s="606"/>
      <c r="AV8" s="606"/>
      <c r="AW8" s="606"/>
      <c r="AX8" s="606"/>
      <c r="AY8" s="606"/>
      <c r="AZ8" s="606"/>
      <c r="BA8" s="606"/>
      <c r="BB8" s="606"/>
      <c r="BC8" s="606"/>
      <c r="BD8" s="606"/>
      <c r="BE8" s="606"/>
      <c r="BF8" s="607"/>
      <c r="BG8" s="608">
        <v>97188</v>
      </c>
      <c r="BH8" s="609"/>
      <c r="BI8" s="609"/>
      <c r="BJ8" s="609"/>
      <c r="BK8" s="609"/>
      <c r="BL8" s="609"/>
      <c r="BM8" s="609"/>
      <c r="BN8" s="610"/>
      <c r="BO8" s="611">
        <v>1.1000000000000001</v>
      </c>
      <c r="BP8" s="611"/>
      <c r="BQ8" s="611"/>
      <c r="BR8" s="611"/>
      <c r="BS8" s="612" t="s">
        <v>122</v>
      </c>
      <c r="BT8" s="612"/>
      <c r="BU8" s="612"/>
      <c r="BV8" s="612"/>
      <c r="BW8" s="612"/>
      <c r="BX8" s="612"/>
      <c r="BY8" s="612"/>
      <c r="BZ8" s="612"/>
      <c r="CA8" s="612"/>
      <c r="CB8" s="616"/>
      <c r="CD8" s="605" t="s">
        <v>228</v>
      </c>
      <c r="CE8" s="606"/>
      <c r="CF8" s="606"/>
      <c r="CG8" s="606"/>
      <c r="CH8" s="606"/>
      <c r="CI8" s="606"/>
      <c r="CJ8" s="606"/>
      <c r="CK8" s="606"/>
      <c r="CL8" s="606"/>
      <c r="CM8" s="606"/>
      <c r="CN8" s="606"/>
      <c r="CO8" s="606"/>
      <c r="CP8" s="606"/>
      <c r="CQ8" s="607"/>
      <c r="CR8" s="608">
        <v>11049409</v>
      </c>
      <c r="CS8" s="609"/>
      <c r="CT8" s="609"/>
      <c r="CU8" s="609"/>
      <c r="CV8" s="609"/>
      <c r="CW8" s="609"/>
      <c r="CX8" s="609"/>
      <c r="CY8" s="610"/>
      <c r="CZ8" s="611">
        <v>47.3</v>
      </c>
      <c r="DA8" s="611"/>
      <c r="DB8" s="611"/>
      <c r="DC8" s="611"/>
      <c r="DD8" s="617">
        <v>29320</v>
      </c>
      <c r="DE8" s="609"/>
      <c r="DF8" s="609"/>
      <c r="DG8" s="609"/>
      <c r="DH8" s="609"/>
      <c r="DI8" s="609"/>
      <c r="DJ8" s="609"/>
      <c r="DK8" s="609"/>
      <c r="DL8" s="609"/>
      <c r="DM8" s="609"/>
      <c r="DN8" s="609"/>
      <c r="DO8" s="609"/>
      <c r="DP8" s="610"/>
      <c r="DQ8" s="617">
        <v>5891784</v>
      </c>
      <c r="DR8" s="609"/>
      <c r="DS8" s="609"/>
      <c r="DT8" s="609"/>
      <c r="DU8" s="609"/>
      <c r="DV8" s="609"/>
      <c r="DW8" s="609"/>
      <c r="DX8" s="609"/>
      <c r="DY8" s="609"/>
      <c r="DZ8" s="609"/>
      <c r="EA8" s="609"/>
      <c r="EB8" s="609"/>
      <c r="EC8" s="618"/>
    </row>
    <row r="9" spans="2:143" ht="11.25" customHeight="1" x14ac:dyDescent="0.15">
      <c r="B9" s="605" t="s">
        <v>229</v>
      </c>
      <c r="C9" s="606"/>
      <c r="D9" s="606"/>
      <c r="E9" s="606"/>
      <c r="F9" s="606"/>
      <c r="G9" s="606"/>
      <c r="H9" s="606"/>
      <c r="I9" s="606"/>
      <c r="J9" s="606"/>
      <c r="K9" s="606"/>
      <c r="L9" s="606"/>
      <c r="M9" s="606"/>
      <c r="N9" s="606"/>
      <c r="O9" s="606"/>
      <c r="P9" s="606"/>
      <c r="Q9" s="607"/>
      <c r="R9" s="608">
        <v>85064</v>
      </c>
      <c r="S9" s="609"/>
      <c r="T9" s="609"/>
      <c r="U9" s="609"/>
      <c r="V9" s="609"/>
      <c r="W9" s="609"/>
      <c r="X9" s="609"/>
      <c r="Y9" s="610"/>
      <c r="Z9" s="611">
        <v>0.3</v>
      </c>
      <c r="AA9" s="611"/>
      <c r="AB9" s="611"/>
      <c r="AC9" s="611"/>
      <c r="AD9" s="612">
        <v>85064</v>
      </c>
      <c r="AE9" s="612"/>
      <c r="AF9" s="612"/>
      <c r="AG9" s="612"/>
      <c r="AH9" s="612"/>
      <c r="AI9" s="612"/>
      <c r="AJ9" s="612"/>
      <c r="AK9" s="612"/>
      <c r="AL9" s="613">
        <v>0.6</v>
      </c>
      <c r="AM9" s="614"/>
      <c r="AN9" s="614"/>
      <c r="AO9" s="615"/>
      <c r="AP9" s="605" t="s">
        <v>230</v>
      </c>
      <c r="AQ9" s="606"/>
      <c r="AR9" s="606"/>
      <c r="AS9" s="606"/>
      <c r="AT9" s="606"/>
      <c r="AU9" s="606"/>
      <c r="AV9" s="606"/>
      <c r="AW9" s="606"/>
      <c r="AX9" s="606"/>
      <c r="AY9" s="606"/>
      <c r="AZ9" s="606"/>
      <c r="BA9" s="606"/>
      <c r="BB9" s="606"/>
      <c r="BC9" s="606"/>
      <c r="BD9" s="606"/>
      <c r="BE9" s="606"/>
      <c r="BF9" s="607"/>
      <c r="BG9" s="608">
        <v>3566097</v>
      </c>
      <c r="BH9" s="609"/>
      <c r="BI9" s="609"/>
      <c r="BJ9" s="609"/>
      <c r="BK9" s="609"/>
      <c r="BL9" s="609"/>
      <c r="BM9" s="609"/>
      <c r="BN9" s="610"/>
      <c r="BO9" s="611">
        <v>40.1</v>
      </c>
      <c r="BP9" s="611"/>
      <c r="BQ9" s="611"/>
      <c r="BR9" s="611"/>
      <c r="BS9" s="612" t="s">
        <v>122</v>
      </c>
      <c r="BT9" s="612"/>
      <c r="BU9" s="612"/>
      <c r="BV9" s="612"/>
      <c r="BW9" s="612"/>
      <c r="BX9" s="612"/>
      <c r="BY9" s="612"/>
      <c r="BZ9" s="612"/>
      <c r="CA9" s="612"/>
      <c r="CB9" s="616"/>
      <c r="CD9" s="605" t="s">
        <v>231</v>
      </c>
      <c r="CE9" s="606"/>
      <c r="CF9" s="606"/>
      <c r="CG9" s="606"/>
      <c r="CH9" s="606"/>
      <c r="CI9" s="606"/>
      <c r="CJ9" s="606"/>
      <c r="CK9" s="606"/>
      <c r="CL9" s="606"/>
      <c r="CM9" s="606"/>
      <c r="CN9" s="606"/>
      <c r="CO9" s="606"/>
      <c r="CP9" s="606"/>
      <c r="CQ9" s="607"/>
      <c r="CR9" s="608">
        <v>1893737</v>
      </c>
      <c r="CS9" s="609"/>
      <c r="CT9" s="609"/>
      <c r="CU9" s="609"/>
      <c r="CV9" s="609"/>
      <c r="CW9" s="609"/>
      <c r="CX9" s="609"/>
      <c r="CY9" s="610"/>
      <c r="CZ9" s="611">
        <v>8.1</v>
      </c>
      <c r="DA9" s="611"/>
      <c r="DB9" s="611"/>
      <c r="DC9" s="611"/>
      <c r="DD9" s="617">
        <v>84071</v>
      </c>
      <c r="DE9" s="609"/>
      <c r="DF9" s="609"/>
      <c r="DG9" s="609"/>
      <c r="DH9" s="609"/>
      <c r="DI9" s="609"/>
      <c r="DJ9" s="609"/>
      <c r="DK9" s="609"/>
      <c r="DL9" s="609"/>
      <c r="DM9" s="609"/>
      <c r="DN9" s="609"/>
      <c r="DO9" s="609"/>
      <c r="DP9" s="610"/>
      <c r="DQ9" s="617">
        <v>1600415</v>
      </c>
      <c r="DR9" s="609"/>
      <c r="DS9" s="609"/>
      <c r="DT9" s="609"/>
      <c r="DU9" s="609"/>
      <c r="DV9" s="609"/>
      <c r="DW9" s="609"/>
      <c r="DX9" s="609"/>
      <c r="DY9" s="609"/>
      <c r="DZ9" s="609"/>
      <c r="EA9" s="609"/>
      <c r="EB9" s="609"/>
      <c r="EC9" s="618"/>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11" t="s">
        <v>122</v>
      </c>
      <c r="AA10" s="611"/>
      <c r="AB10" s="611"/>
      <c r="AC10" s="611"/>
      <c r="AD10" s="612" t="s">
        <v>122</v>
      </c>
      <c r="AE10" s="612"/>
      <c r="AF10" s="612"/>
      <c r="AG10" s="612"/>
      <c r="AH10" s="612"/>
      <c r="AI10" s="612"/>
      <c r="AJ10" s="612"/>
      <c r="AK10" s="612"/>
      <c r="AL10" s="613" t="s">
        <v>122</v>
      </c>
      <c r="AM10" s="614"/>
      <c r="AN10" s="614"/>
      <c r="AO10" s="615"/>
      <c r="AP10" s="605" t="s">
        <v>233</v>
      </c>
      <c r="AQ10" s="606"/>
      <c r="AR10" s="606"/>
      <c r="AS10" s="606"/>
      <c r="AT10" s="606"/>
      <c r="AU10" s="606"/>
      <c r="AV10" s="606"/>
      <c r="AW10" s="606"/>
      <c r="AX10" s="606"/>
      <c r="AY10" s="606"/>
      <c r="AZ10" s="606"/>
      <c r="BA10" s="606"/>
      <c r="BB10" s="606"/>
      <c r="BC10" s="606"/>
      <c r="BD10" s="606"/>
      <c r="BE10" s="606"/>
      <c r="BF10" s="607"/>
      <c r="BG10" s="608">
        <v>155950</v>
      </c>
      <c r="BH10" s="609"/>
      <c r="BI10" s="609"/>
      <c r="BJ10" s="609"/>
      <c r="BK10" s="609"/>
      <c r="BL10" s="609"/>
      <c r="BM10" s="609"/>
      <c r="BN10" s="610"/>
      <c r="BO10" s="611">
        <v>1.8</v>
      </c>
      <c r="BP10" s="611"/>
      <c r="BQ10" s="611"/>
      <c r="BR10" s="611"/>
      <c r="BS10" s="612">
        <v>25893</v>
      </c>
      <c r="BT10" s="612"/>
      <c r="BU10" s="612"/>
      <c r="BV10" s="612"/>
      <c r="BW10" s="612"/>
      <c r="BX10" s="612"/>
      <c r="BY10" s="612"/>
      <c r="BZ10" s="612"/>
      <c r="CA10" s="612"/>
      <c r="CB10" s="616"/>
      <c r="CD10" s="605" t="s">
        <v>234</v>
      </c>
      <c r="CE10" s="606"/>
      <c r="CF10" s="606"/>
      <c r="CG10" s="606"/>
      <c r="CH10" s="606"/>
      <c r="CI10" s="606"/>
      <c r="CJ10" s="606"/>
      <c r="CK10" s="606"/>
      <c r="CL10" s="606"/>
      <c r="CM10" s="606"/>
      <c r="CN10" s="606"/>
      <c r="CO10" s="606"/>
      <c r="CP10" s="606"/>
      <c r="CQ10" s="607"/>
      <c r="CR10" s="608">
        <v>25709</v>
      </c>
      <c r="CS10" s="609"/>
      <c r="CT10" s="609"/>
      <c r="CU10" s="609"/>
      <c r="CV10" s="609"/>
      <c r="CW10" s="609"/>
      <c r="CX10" s="609"/>
      <c r="CY10" s="610"/>
      <c r="CZ10" s="611">
        <v>0.1</v>
      </c>
      <c r="DA10" s="611"/>
      <c r="DB10" s="611"/>
      <c r="DC10" s="611"/>
      <c r="DD10" s="617" t="s">
        <v>122</v>
      </c>
      <c r="DE10" s="609"/>
      <c r="DF10" s="609"/>
      <c r="DG10" s="609"/>
      <c r="DH10" s="609"/>
      <c r="DI10" s="609"/>
      <c r="DJ10" s="609"/>
      <c r="DK10" s="609"/>
      <c r="DL10" s="609"/>
      <c r="DM10" s="609"/>
      <c r="DN10" s="609"/>
      <c r="DO10" s="609"/>
      <c r="DP10" s="610"/>
      <c r="DQ10" s="617">
        <v>5707</v>
      </c>
      <c r="DR10" s="609"/>
      <c r="DS10" s="609"/>
      <c r="DT10" s="609"/>
      <c r="DU10" s="609"/>
      <c r="DV10" s="609"/>
      <c r="DW10" s="609"/>
      <c r="DX10" s="609"/>
      <c r="DY10" s="609"/>
      <c r="DZ10" s="609"/>
      <c r="EA10" s="609"/>
      <c r="EB10" s="609"/>
      <c r="EC10" s="618"/>
    </row>
    <row r="11" spans="2:143" ht="11.25" customHeight="1" x14ac:dyDescent="0.15">
      <c r="B11" s="605" t="s">
        <v>235</v>
      </c>
      <c r="C11" s="606"/>
      <c r="D11" s="606"/>
      <c r="E11" s="606"/>
      <c r="F11" s="606"/>
      <c r="G11" s="606"/>
      <c r="H11" s="606"/>
      <c r="I11" s="606"/>
      <c r="J11" s="606"/>
      <c r="K11" s="606"/>
      <c r="L11" s="606"/>
      <c r="M11" s="606"/>
      <c r="N11" s="606"/>
      <c r="O11" s="606"/>
      <c r="P11" s="606"/>
      <c r="Q11" s="607"/>
      <c r="R11" s="608">
        <v>1230832</v>
      </c>
      <c r="S11" s="609"/>
      <c r="T11" s="609"/>
      <c r="U11" s="609"/>
      <c r="V11" s="609"/>
      <c r="W11" s="609"/>
      <c r="X11" s="609"/>
      <c r="Y11" s="610"/>
      <c r="Z11" s="613">
        <v>4.9000000000000004</v>
      </c>
      <c r="AA11" s="614"/>
      <c r="AB11" s="614"/>
      <c r="AC11" s="620"/>
      <c r="AD11" s="617">
        <v>1230832</v>
      </c>
      <c r="AE11" s="609"/>
      <c r="AF11" s="609"/>
      <c r="AG11" s="609"/>
      <c r="AH11" s="609"/>
      <c r="AI11" s="609"/>
      <c r="AJ11" s="609"/>
      <c r="AK11" s="610"/>
      <c r="AL11" s="613">
        <v>9.1999999999999993</v>
      </c>
      <c r="AM11" s="614"/>
      <c r="AN11" s="614"/>
      <c r="AO11" s="615"/>
      <c r="AP11" s="605" t="s">
        <v>236</v>
      </c>
      <c r="AQ11" s="606"/>
      <c r="AR11" s="606"/>
      <c r="AS11" s="606"/>
      <c r="AT11" s="606"/>
      <c r="AU11" s="606"/>
      <c r="AV11" s="606"/>
      <c r="AW11" s="606"/>
      <c r="AX11" s="606"/>
      <c r="AY11" s="606"/>
      <c r="AZ11" s="606"/>
      <c r="BA11" s="606"/>
      <c r="BB11" s="606"/>
      <c r="BC11" s="606"/>
      <c r="BD11" s="606"/>
      <c r="BE11" s="606"/>
      <c r="BF11" s="607"/>
      <c r="BG11" s="608">
        <v>352415</v>
      </c>
      <c r="BH11" s="609"/>
      <c r="BI11" s="609"/>
      <c r="BJ11" s="609"/>
      <c r="BK11" s="609"/>
      <c r="BL11" s="609"/>
      <c r="BM11" s="609"/>
      <c r="BN11" s="610"/>
      <c r="BO11" s="611">
        <v>4</v>
      </c>
      <c r="BP11" s="611"/>
      <c r="BQ11" s="611"/>
      <c r="BR11" s="611"/>
      <c r="BS11" s="612">
        <v>95696</v>
      </c>
      <c r="BT11" s="612"/>
      <c r="BU11" s="612"/>
      <c r="BV11" s="612"/>
      <c r="BW11" s="612"/>
      <c r="BX11" s="612"/>
      <c r="BY11" s="612"/>
      <c r="BZ11" s="612"/>
      <c r="CA11" s="612"/>
      <c r="CB11" s="616"/>
      <c r="CD11" s="605" t="s">
        <v>237</v>
      </c>
      <c r="CE11" s="606"/>
      <c r="CF11" s="606"/>
      <c r="CG11" s="606"/>
      <c r="CH11" s="606"/>
      <c r="CI11" s="606"/>
      <c r="CJ11" s="606"/>
      <c r="CK11" s="606"/>
      <c r="CL11" s="606"/>
      <c r="CM11" s="606"/>
      <c r="CN11" s="606"/>
      <c r="CO11" s="606"/>
      <c r="CP11" s="606"/>
      <c r="CQ11" s="607"/>
      <c r="CR11" s="608">
        <v>58607</v>
      </c>
      <c r="CS11" s="609"/>
      <c r="CT11" s="609"/>
      <c r="CU11" s="609"/>
      <c r="CV11" s="609"/>
      <c r="CW11" s="609"/>
      <c r="CX11" s="609"/>
      <c r="CY11" s="610"/>
      <c r="CZ11" s="611">
        <v>0.3</v>
      </c>
      <c r="DA11" s="611"/>
      <c r="DB11" s="611"/>
      <c r="DC11" s="611"/>
      <c r="DD11" s="617">
        <v>8457</v>
      </c>
      <c r="DE11" s="609"/>
      <c r="DF11" s="609"/>
      <c r="DG11" s="609"/>
      <c r="DH11" s="609"/>
      <c r="DI11" s="609"/>
      <c r="DJ11" s="609"/>
      <c r="DK11" s="609"/>
      <c r="DL11" s="609"/>
      <c r="DM11" s="609"/>
      <c r="DN11" s="609"/>
      <c r="DO11" s="609"/>
      <c r="DP11" s="610"/>
      <c r="DQ11" s="617">
        <v>45476</v>
      </c>
      <c r="DR11" s="609"/>
      <c r="DS11" s="609"/>
      <c r="DT11" s="609"/>
      <c r="DU11" s="609"/>
      <c r="DV11" s="609"/>
      <c r="DW11" s="609"/>
      <c r="DX11" s="609"/>
      <c r="DY11" s="609"/>
      <c r="DZ11" s="609"/>
      <c r="EA11" s="609"/>
      <c r="EB11" s="609"/>
      <c r="EC11" s="618"/>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11" t="s">
        <v>122</v>
      </c>
      <c r="AA12" s="611"/>
      <c r="AB12" s="611"/>
      <c r="AC12" s="611"/>
      <c r="AD12" s="612" t="s">
        <v>122</v>
      </c>
      <c r="AE12" s="612"/>
      <c r="AF12" s="612"/>
      <c r="AG12" s="612"/>
      <c r="AH12" s="612"/>
      <c r="AI12" s="612"/>
      <c r="AJ12" s="612"/>
      <c r="AK12" s="612"/>
      <c r="AL12" s="613" t="s">
        <v>122</v>
      </c>
      <c r="AM12" s="614"/>
      <c r="AN12" s="614"/>
      <c r="AO12" s="615"/>
      <c r="AP12" s="605" t="s">
        <v>239</v>
      </c>
      <c r="AQ12" s="606"/>
      <c r="AR12" s="606"/>
      <c r="AS12" s="606"/>
      <c r="AT12" s="606"/>
      <c r="AU12" s="606"/>
      <c r="AV12" s="606"/>
      <c r="AW12" s="606"/>
      <c r="AX12" s="606"/>
      <c r="AY12" s="606"/>
      <c r="AZ12" s="606"/>
      <c r="BA12" s="606"/>
      <c r="BB12" s="606"/>
      <c r="BC12" s="606"/>
      <c r="BD12" s="606"/>
      <c r="BE12" s="606"/>
      <c r="BF12" s="607"/>
      <c r="BG12" s="608">
        <v>3683493</v>
      </c>
      <c r="BH12" s="609"/>
      <c r="BI12" s="609"/>
      <c r="BJ12" s="609"/>
      <c r="BK12" s="609"/>
      <c r="BL12" s="609"/>
      <c r="BM12" s="609"/>
      <c r="BN12" s="610"/>
      <c r="BO12" s="611">
        <v>41.4</v>
      </c>
      <c r="BP12" s="611"/>
      <c r="BQ12" s="611"/>
      <c r="BR12" s="611"/>
      <c r="BS12" s="612" t="s">
        <v>122</v>
      </c>
      <c r="BT12" s="612"/>
      <c r="BU12" s="612"/>
      <c r="BV12" s="612"/>
      <c r="BW12" s="612"/>
      <c r="BX12" s="612"/>
      <c r="BY12" s="612"/>
      <c r="BZ12" s="612"/>
      <c r="CA12" s="612"/>
      <c r="CB12" s="616"/>
      <c r="CD12" s="605" t="s">
        <v>240</v>
      </c>
      <c r="CE12" s="606"/>
      <c r="CF12" s="606"/>
      <c r="CG12" s="606"/>
      <c r="CH12" s="606"/>
      <c r="CI12" s="606"/>
      <c r="CJ12" s="606"/>
      <c r="CK12" s="606"/>
      <c r="CL12" s="606"/>
      <c r="CM12" s="606"/>
      <c r="CN12" s="606"/>
      <c r="CO12" s="606"/>
      <c r="CP12" s="606"/>
      <c r="CQ12" s="607"/>
      <c r="CR12" s="608">
        <v>144533</v>
      </c>
      <c r="CS12" s="609"/>
      <c r="CT12" s="609"/>
      <c r="CU12" s="609"/>
      <c r="CV12" s="609"/>
      <c r="CW12" s="609"/>
      <c r="CX12" s="609"/>
      <c r="CY12" s="610"/>
      <c r="CZ12" s="611">
        <v>0.6</v>
      </c>
      <c r="DA12" s="611"/>
      <c r="DB12" s="611"/>
      <c r="DC12" s="611"/>
      <c r="DD12" s="617">
        <v>15125</v>
      </c>
      <c r="DE12" s="609"/>
      <c r="DF12" s="609"/>
      <c r="DG12" s="609"/>
      <c r="DH12" s="609"/>
      <c r="DI12" s="609"/>
      <c r="DJ12" s="609"/>
      <c r="DK12" s="609"/>
      <c r="DL12" s="609"/>
      <c r="DM12" s="609"/>
      <c r="DN12" s="609"/>
      <c r="DO12" s="609"/>
      <c r="DP12" s="610"/>
      <c r="DQ12" s="617">
        <v>61723</v>
      </c>
      <c r="DR12" s="609"/>
      <c r="DS12" s="609"/>
      <c r="DT12" s="609"/>
      <c r="DU12" s="609"/>
      <c r="DV12" s="609"/>
      <c r="DW12" s="609"/>
      <c r="DX12" s="609"/>
      <c r="DY12" s="609"/>
      <c r="DZ12" s="609"/>
      <c r="EA12" s="609"/>
      <c r="EB12" s="609"/>
      <c r="EC12" s="618"/>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11" t="s">
        <v>122</v>
      </c>
      <c r="AA13" s="611"/>
      <c r="AB13" s="611"/>
      <c r="AC13" s="611"/>
      <c r="AD13" s="612" t="s">
        <v>122</v>
      </c>
      <c r="AE13" s="612"/>
      <c r="AF13" s="612"/>
      <c r="AG13" s="612"/>
      <c r="AH13" s="612"/>
      <c r="AI13" s="612"/>
      <c r="AJ13" s="612"/>
      <c r="AK13" s="612"/>
      <c r="AL13" s="613" t="s">
        <v>122</v>
      </c>
      <c r="AM13" s="614"/>
      <c r="AN13" s="614"/>
      <c r="AO13" s="615"/>
      <c r="AP13" s="605" t="s">
        <v>242</v>
      </c>
      <c r="AQ13" s="606"/>
      <c r="AR13" s="606"/>
      <c r="AS13" s="606"/>
      <c r="AT13" s="606"/>
      <c r="AU13" s="606"/>
      <c r="AV13" s="606"/>
      <c r="AW13" s="606"/>
      <c r="AX13" s="606"/>
      <c r="AY13" s="606"/>
      <c r="AZ13" s="606"/>
      <c r="BA13" s="606"/>
      <c r="BB13" s="606"/>
      <c r="BC13" s="606"/>
      <c r="BD13" s="606"/>
      <c r="BE13" s="606"/>
      <c r="BF13" s="607"/>
      <c r="BG13" s="608">
        <v>3660541</v>
      </c>
      <c r="BH13" s="609"/>
      <c r="BI13" s="609"/>
      <c r="BJ13" s="609"/>
      <c r="BK13" s="609"/>
      <c r="BL13" s="609"/>
      <c r="BM13" s="609"/>
      <c r="BN13" s="610"/>
      <c r="BO13" s="611">
        <v>41.1</v>
      </c>
      <c r="BP13" s="611"/>
      <c r="BQ13" s="611"/>
      <c r="BR13" s="611"/>
      <c r="BS13" s="612" t="s">
        <v>122</v>
      </c>
      <c r="BT13" s="612"/>
      <c r="BU13" s="612"/>
      <c r="BV13" s="612"/>
      <c r="BW13" s="612"/>
      <c r="BX13" s="612"/>
      <c r="BY13" s="612"/>
      <c r="BZ13" s="612"/>
      <c r="CA13" s="612"/>
      <c r="CB13" s="616"/>
      <c r="CD13" s="605" t="s">
        <v>243</v>
      </c>
      <c r="CE13" s="606"/>
      <c r="CF13" s="606"/>
      <c r="CG13" s="606"/>
      <c r="CH13" s="606"/>
      <c r="CI13" s="606"/>
      <c r="CJ13" s="606"/>
      <c r="CK13" s="606"/>
      <c r="CL13" s="606"/>
      <c r="CM13" s="606"/>
      <c r="CN13" s="606"/>
      <c r="CO13" s="606"/>
      <c r="CP13" s="606"/>
      <c r="CQ13" s="607"/>
      <c r="CR13" s="608">
        <v>1823324</v>
      </c>
      <c r="CS13" s="609"/>
      <c r="CT13" s="609"/>
      <c r="CU13" s="609"/>
      <c r="CV13" s="609"/>
      <c r="CW13" s="609"/>
      <c r="CX13" s="609"/>
      <c r="CY13" s="610"/>
      <c r="CZ13" s="611">
        <v>7.8</v>
      </c>
      <c r="DA13" s="611"/>
      <c r="DB13" s="611"/>
      <c r="DC13" s="611"/>
      <c r="DD13" s="617">
        <v>862012</v>
      </c>
      <c r="DE13" s="609"/>
      <c r="DF13" s="609"/>
      <c r="DG13" s="609"/>
      <c r="DH13" s="609"/>
      <c r="DI13" s="609"/>
      <c r="DJ13" s="609"/>
      <c r="DK13" s="609"/>
      <c r="DL13" s="609"/>
      <c r="DM13" s="609"/>
      <c r="DN13" s="609"/>
      <c r="DO13" s="609"/>
      <c r="DP13" s="610"/>
      <c r="DQ13" s="617">
        <v>984392</v>
      </c>
      <c r="DR13" s="609"/>
      <c r="DS13" s="609"/>
      <c r="DT13" s="609"/>
      <c r="DU13" s="609"/>
      <c r="DV13" s="609"/>
      <c r="DW13" s="609"/>
      <c r="DX13" s="609"/>
      <c r="DY13" s="609"/>
      <c r="DZ13" s="609"/>
      <c r="EA13" s="609"/>
      <c r="EB13" s="609"/>
      <c r="EC13" s="618"/>
    </row>
    <row r="14" spans="2:143" ht="11.25" customHeight="1" x14ac:dyDescent="0.15">
      <c r="B14" s="605" t="s">
        <v>244</v>
      </c>
      <c r="C14" s="606"/>
      <c r="D14" s="606"/>
      <c r="E14" s="606"/>
      <c r="F14" s="606"/>
      <c r="G14" s="606"/>
      <c r="H14" s="606"/>
      <c r="I14" s="606"/>
      <c r="J14" s="606"/>
      <c r="K14" s="606"/>
      <c r="L14" s="606"/>
      <c r="M14" s="606"/>
      <c r="N14" s="606"/>
      <c r="O14" s="606"/>
      <c r="P14" s="606"/>
      <c r="Q14" s="607"/>
      <c r="R14" s="608">
        <v>969</v>
      </c>
      <c r="S14" s="609"/>
      <c r="T14" s="609"/>
      <c r="U14" s="609"/>
      <c r="V14" s="609"/>
      <c r="W14" s="609"/>
      <c r="X14" s="609"/>
      <c r="Y14" s="610"/>
      <c r="Z14" s="611">
        <v>0</v>
      </c>
      <c r="AA14" s="611"/>
      <c r="AB14" s="611"/>
      <c r="AC14" s="611"/>
      <c r="AD14" s="612">
        <v>969</v>
      </c>
      <c r="AE14" s="612"/>
      <c r="AF14" s="612"/>
      <c r="AG14" s="612"/>
      <c r="AH14" s="612"/>
      <c r="AI14" s="612"/>
      <c r="AJ14" s="612"/>
      <c r="AK14" s="612"/>
      <c r="AL14" s="613">
        <v>0</v>
      </c>
      <c r="AM14" s="614"/>
      <c r="AN14" s="614"/>
      <c r="AO14" s="615"/>
      <c r="AP14" s="605" t="s">
        <v>245</v>
      </c>
      <c r="AQ14" s="606"/>
      <c r="AR14" s="606"/>
      <c r="AS14" s="606"/>
      <c r="AT14" s="606"/>
      <c r="AU14" s="606"/>
      <c r="AV14" s="606"/>
      <c r="AW14" s="606"/>
      <c r="AX14" s="606"/>
      <c r="AY14" s="606"/>
      <c r="AZ14" s="606"/>
      <c r="BA14" s="606"/>
      <c r="BB14" s="606"/>
      <c r="BC14" s="606"/>
      <c r="BD14" s="606"/>
      <c r="BE14" s="606"/>
      <c r="BF14" s="607"/>
      <c r="BG14" s="608">
        <v>99582</v>
      </c>
      <c r="BH14" s="609"/>
      <c r="BI14" s="609"/>
      <c r="BJ14" s="609"/>
      <c r="BK14" s="609"/>
      <c r="BL14" s="609"/>
      <c r="BM14" s="609"/>
      <c r="BN14" s="610"/>
      <c r="BO14" s="611">
        <v>1.1000000000000001</v>
      </c>
      <c r="BP14" s="611"/>
      <c r="BQ14" s="611"/>
      <c r="BR14" s="611"/>
      <c r="BS14" s="612" t="s">
        <v>122</v>
      </c>
      <c r="BT14" s="612"/>
      <c r="BU14" s="612"/>
      <c r="BV14" s="612"/>
      <c r="BW14" s="612"/>
      <c r="BX14" s="612"/>
      <c r="BY14" s="612"/>
      <c r="BZ14" s="612"/>
      <c r="CA14" s="612"/>
      <c r="CB14" s="616"/>
      <c r="CD14" s="605" t="s">
        <v>246</v>
      </c>
      <c r="CE14" s="606"/>
      <c r="CF14" s="606"/>
      <c r="CG14" s="606"/>
      <c r="CH14" s="606"/>
      <c r="CI14" s="606"/>
      <c r="CJ14" s="606"/>
      <c r="CK14" s="606"/>
      <c r="CL14" s="606"/>
      <c r="CM14" s="606"/>
      <c r="CN14" s="606"/>
      <c r="CO14" s="606"/>
      <c r="CP14" s="606"/>
      <c r="CQ14" s="607"/>
      <c r="CR14" s="608">
        <v>767259</v>
      </c>
      <c r="CS14" s="609"/>
      <c r="CT14" s="609"/>
      <c r="CU14" s="609"/>
      <c r="CV14" s="609"/>
      <c r="CW14" s="609"/>
      <c r="CX14" s="609"/>
      <c r="CY14" s="610"/>
      <c r="CZ14" s="611">
        <v>3.3</v>
      </c>
      <c r="DA14" s="611"/>
      <c r="DB14" s="611"/>
      <c r="DC14" s="611"/>
      <c r="DD14" s="617">
        <v>12903</v>
      </c>
      <c r="DE14" s="609"/>
      <c r="DF14" s="609"/>
      <c r="DG14" s="609"/>
      <c r="DH14" s="609"/>
      <c r="DI14" s="609"/>
      <c r="DJ14" s="609"/>
      <c r="DK14" s="609"/>
      <c r="DL14" s="609"/>
      <c r="DM14" s="609"/>
      <c r="DN14" s="609"/>
      <c r="DO14" s="609"/>
      <c r="DP14" s="610"/>
      <c r="DQ14" s="617">
        <v>755134</v>
      </c>
      <c r="DR14" s="609"/>
      <c r="DS14" s="609"/>
      <c r="DT14" s="609"/>
      <c r="DU14" s="609"/>
      <c r="DV14" s="609"/>
      <c r="DW14" s="609"/>
      <c r="DX14" s="609"/>
      <c r="DY14" s="609"/>
      <c r="DZ14" s="609"/>
      <c r="EA14" s="609"/>
      <c r="EB14" s="609"/>
      <c r="EC14" s="618"/>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11" t="s">
        <v>122</v>
      </c>
      <c r="AA15" s="611"/>
      <c r="AB15" s="611"/>
      <c r="AC15" s="611"/>
      <c r="AD15" s="612" t="s">
        <v>122</v>
      </c>
      <c r="AE15" s="612"/>
      <c r="AF15" s="612"/>
      <c r="AG15" s="612"/>
      <c r="AH15" s="612"/>
      <c r="AI15" s="612"/>
      <c r="AJ15" s="612"/>
      <c r="AK15" s="612"/>
      <c r="AL15" s="613" t="s">
        <v>122</v>
      </c>
      <c r="AM15" s="614"/>
      <c r="AN15" s="614"/>
      <c r="AO15" s="615"/>
      <c r="AP15" s="605" t="s">
        <v>248</v>
      </c>
      <c r="AQ15" s="606"/>
      <c r="AR15" s="606"/>
      <c r="AS15" s="606"/>
      <c r="AT15" s="606"/>
      <c r="AU15" s="606"/>
      <c r="AV15" s="606"/>
      <c r="AW15" s="606"/>
      <c r="AX15" s="606"/>
      <c r="AY15" s="606"/>
      <c r="AZ15" s="606"/>
      <c r="BA15" s="606"/>
      <c r="BB15" s="606"/>
      <c r="BC15" s="606"/>
      <c r="BD15" s="606"/>
      <c r="BE15" s="606"/>
      <c r="BF15" s="607"/>
      <c r="BG15" s="608">
        <v>294113</v>
      </c>
      <c r="BH15" s="609"/>
      <c r="BI15" s="609"/>
      <c r="BJ15" s="609"/>
      <c r="BK15" s="609"/>
      <c r="BL15" s="609"/>
      <c r="BM15" s="609"/>
      <c r="BN15" s="610"/>
      <c r="BO15" s="611">
        <v>3.3</v>
      </c>
      <c r="BP15" s="611"/>
      <c r="BQ15" s="611"/>
      <c r="BR15" s="611"/>
      <c r="BS15" s="612" t="s">
        <v>122</v>
      </c>
      <c r="BT15" s="612"/>
      <c r="BU15" s="612"/>
      <c r="BV15" s="612"/>
      <c r="BW15" s="612"/>
      <c r="BX15" s="612"/>
      <c r="BY15" s="612"/>
      <c r="BZ15" s="612"/>
      <c r="CA15" s="612"/>
      <c r="CB15" s="616"/>
      <c r="CD15" s="605" t="s">
        <v>249</v>
      </c>
      <c r="CE15" s="606"/>
      <c r="CF15" s="606"/>
      <c r="CG15" s="606"/>
      <c r="CH15" s="606"/>
      <c r="CI15" s="606"/>
      <c r="CJ15" s="606"/>
      <c r="CK15" s="606"/>
      <c r="CL15" s="606"/>
      <c r="CM15" s="606"/>
      <c r="CN15" s="606"/>
      <c r="CO15" s="606"/>
      <c r="CP15" s="606"/>
      <c r="CQ15" s="607"/>
      <c r="CR15" s="608">
        <v>2410925</v>
      </c>
      <c r="CS15" s="609"/>
      <c r="CT15" s="609"/>
      <c r="CU15" s="609"/>
      <c r="CV15" s="609"/>
      <c r="CW15" s="609"/>
      <c r="CX15" s="609"/>
      <c r="CY15" s="610"/>
      <c r="CZ15" s="611">
        <v>10.3</v>
      </c>
      <c r="DA15" s="611"/>
      <c r="DB15" s="611"/>
      <c r="DC15" s="611"/>
      <c r="DD15" s="617">
        <v>398460</v>
      </c>
      <c r="DE15" s="609"/>
      <c r="DF15" s="609"/>
      <c r="DG15" s="609"/>
      <c r="DH15" s="609"/>
      <c r="DI15" s="609"/>
      <c r="DJ15" s="609"/>
      <c r="DK15" s="609"/>
      <c r="DL15" s="609"/>
      <c r="DM15" s="609"/>
      <c r="DN15" s="609"/>
      <c r="DO15" s="609"/>
      <c r="DP15" s="610"/>
      <c r="DQ15" s="617">
        <v>1644469</v>
      </c>
      <c r="DR15" s="609"/>
      <c r="DS15" s="609"/>
      <c r="DT15" s="609"/>
      <c r="DU15" s="609"/>
      <c r="DV15" s="609"/>
      <c r="DW15" s="609"/>
      <c r="DX15" s="609"/>
      <c r="DY15" s="609"/>
      <c r="DZ15" s="609"/>
      <c r="EA15" s="609"/>
      <c r="EB15" s="609"/>
      <c r="EC15" s="618"/>
    </row>
    <row r="16" spans="2:143" ht="11.25" customHeight="1" x14ac:dyDescent="0.15">
      <c r="B16" s="605" t="s">
        <v>250</v>
      </c>
      <c r="C16" s="606"/>
      <c r="D16" s="606"/>
      <c r="E16" s="606"/>
      <c r="F16" s="606"/>
      <c r="G16" s="606"/>
      <c r="H16" s="606"/>
      <c r="I16" s="606"/>
      <c r="J16" s="606"/>
      <c r="K16" s="606"/>
      <c r="L16" s="606"/>
      <c r="M16" s="606"/>
      <c r="N16" s="606"/>
      <c r="O16" s="606"/>
      <c r="P16" s="606"/>
      <c r="Q16" s="607"/>
      <c r="R16" s="608">
        <v>17594</v>
      </c>
      <c r="S16" s="609"/>
      <c r="T16" s="609"/>
      <c r="U16" s="609"/>
      <c r="V16" s="609"/>
      <c r="W16" s="609"/>
      <c r="X16" s="609"/>
      <c r="Y16" s="610"/>
      <c r="Z16" s="611">
        <v>0.1</v>
      </c>
      <c r="AA16" s="611"/>
      <c r="AB16" s="611"/>
      <c r="AC16" s="611"/>
      <c r="AD16" s="612">
        <v>17594</v>
      </c>
      <c r="AE16" s="612"/>
      <c r="AF16" s="612"/>
      <c r="AG16" s="612"/>
      <c r="AH16" s="612"/>
      <c r="AI16" s="612"/>
      <c r="AJ16" s="612"/>
      <c r="AK16" s="612"/>
      <c r="AL16" s="613">
        <v>0.1</v>
      </c>
      <c r="AM16" s="614"/>
      <c r="AN16" s="614"/>
      <c r="AO16" s="615"/>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11" t="s">
        <v>122</v>
      </c>
      <c r="BP16" s="611"/>
      <c r="BQ16" s="611"/>
      <c r="BR16" s="611"/>
      <c r="BS16" s="612" t="s">
        <v>122</v>
      </c>
      <c r="BT16" s="612"/>
      <c r="BU16" s="612"/>
      <c r="BV16" s="612"/>
      <c r="BW16" s="612"/>
      <c r="BX16" s="612"/>
      <c r="BY16" s="612"/>
      <c r="BZ16" s="612"/>
      <c r="CA16" s="612"/>
      <c r="CB16" s="616"/>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11" t="s">
        <v>122</v>
      </c>
      <c r="DA16" s="611"/>
      <c r="DB16" s="611"/>
      <c r="DC16" s="611"/>
      <c r="DD16" s="617" t="s">
        <v>122</v>
      </c>
      <c r="DE16" s="609"/>
      <c r="DF16" s="609"/>
      <c r="DG16" s="609"/>
      <c r="DH16" s="609"/>
      <c r="DI16" s="609"/>
      <c r="DJ16" s="609"/>
      <c r="DK16" s="609"/>
      <c r="DL16" s="609"/>
      <c r="DM16" s="609"/>
      <c r="DN16" s="609"/>
      <c r="DO16" s="609"/>
      <c r="DP16" s="610"/>
      <c r="DQ16" s="617" t="s">
        <v>122</v>
      </c>
      <c r="DR16" s="609"/>
      <c r="DS16" s="609"/>
      <c r="DT16" s="609"/>
      <c r="DU16" s="609"/>
      <c r="DV16" s="609"/>
      <c r="DW16" s="609"/>
      <c r="DX16" s="609"/>
      <c r="DY16" s="609"/>
      <c r="DZ16" s="609"/>
      <c r="EA16" s="609"/>
      <c r="EB16" s="609"/>
      <c r="EC16" s="618"/>
    </row>
    <row r="17" spans="2:133" ht="11.25" customHeight="1" x14ac:dyDescent="0.15">
      <c r="B17" s="605" t="s">
        <v>253</v>
      </c>
      <c r="C17" s="606"/>
      <c r="D17" s="606"/>
      <c r="E17" s="606"/>
      <c r="F17" s="606"/>
      <c r="G17" s="606"/>
      <c r="H17" s="606"/>
      <c r="I17" s="606"/>
      <c r="J17" s="606"/>
      <c r="K17" s="606"/>
      <c r="L17" s="606"/>
      <c r="M17" s="606"/>
      <c r="N17" s="606"/>
      <c r="O17" s="606"/>
      <c r="P17" s="606"/>
      <c r="Q17" s="607"/>
      <c r="R17" s="608">
        <v>92030</v>
      </c>
      <c r="S17" s="609"/>
      <c r="T17" s="609"/>
      <c r="U17" s="609"/>
      <c r="V17" s="609"/>
      <c r="W17" s="609"/>
      <c r="X17" s="609"/>
      <c r="Y17" s="610"/>
      <c r="Z17" s="611">
        <v>0.4</v>
      </c>
      <c r="AA17" s="611"/>
      <c r="AB17" s="611"/>
      <c r="AC17" s="611"/>
      <c r="AD17" s="612">
        <v>92030</v>
      </c>
      <c r="AE17" s="612"/>
      <c r="AF17" s="612"/>
      <c r="AG17" s="612"/>
      <c r="AH17" s="612"/>
      <c r="AI17" s="612"/>
      <c r="AJ17" s="612"/>
      <c r="AK17" s="612"/>
      <c r="AL17" s="613">
        <v>0.7</v>
      </c>
      <c r="AM17" s="614"/>
      <c r="AN17" s="614"/>
      <c r="AO17" s="615"/>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11" t="s">
        <v>122</v>
      </c>
      <c r="BP17" s="611"/>
      <c r="BQ17" s="611"/>
      <c r="BR17" s="611"/>
      <c r="BS17" s="612" t="s">
        <v>122</v>
      </c>
      <c r="BT17" s="612"/>
      <c r="BU17" s="612"/>
      <c r="BV17" s="612"/>
      <c r="BW17" s="612"/>
      <c r="BX17" s="612"/>
      <c r="BY17" s="612"/>
      <c r="BZ17" s="612"/>
      <c r="CA17" s="612"/>
      <c r="CB17" s="616"/>
      <c r="CD17" s="605" t="s">
        <v>255</v>
      </c>
      <c r="CE17" s="606"/>
      <c r="CF17" s="606"/>
      <c r="CG17" s="606"/>
      <c r="CH17" s="606"/>
      <c r="CI17" s="606"/>
      <c r="CJ17" s="606"/>
      <c r="CK17" s="606"/>
      <c r="CL17" s="606"/>
      <c r="CM17" s="606"/>
      <c r="CN17" s="606"/>
      <c r="CO17" s="606"/>
      <c r="CP17" s="606"/>
      <c r="CQ17" s="607"/>
      <c r="CR17" s="608">
        <v>1581088</v>
      </c>
      <c r="CS17" s="609"/>
      <c r="CT17" s="609"/>
      <c r="CU17" s="609"/>
      <c r="CV17" s="609"/>
      <c r="CW17" s="609"/>
      <c r="CX17" s="609"/>
      <c r="CY17" s="610"/>
      <c r="CZ17" s="611">
        <v>6.8</v>
      </c>
      <c r="DA17" s="611"/>
      <c r="DB17" s="611"/>
      <c r="DC17" s="611"/>
      <c r="DD17" s="617" t="s">
        <v>122</v>
      </c>
      <c r="DE17" s="609"/>
      <c r="DF17" s="609"/>
      <c r="DG17" s="609"/>
      <c r="DH17" s="609"/>
      <c r="DI17" s="609"/>
      <c r="DJ17" s="609"/>
      <c r="DK17" s="609"/>
      <c r="DL17" s="609"/>
      <c r="DM17" s="609"/>
      <c r="DN17" s="609"/>
      <c r="DO17" s="609"/>
      <c r="DP17" s="610"/>
      <c r="DQ17" s="617">
        <v>1502240</v>
      </c>
      <c r="DR17" s="609"/>
      <c r="DS17" s="609"/>
      <c r="DT17" s="609"/>
      <c r="DU17" s="609"/>
      <c r="DV17" s="609"/>
      <c r="DW17" s="609"/>
      <c r="DX17" s="609"/>
      <c r="DY17" s="609"/>
      <c r="DZ17" s="609"/>
      <c r="EA17" s="609"/>
      <c r="EB17" s="609"/>
      <c r="EC17" s="618"/>
    </row>
    <row r="18" spans="2:133" ht="11.25" customHeight="1" x14ac:dyDescent="0.15">
      <c r="B18" s="605" t="s">
        <v>256</v>
      </c>
      <c r="C18" s="606"/>
      <c r="D18" s="606"/>
      <c r="E18" s="606"/>
      <c r="F18" s="606"/>
      <c r="G18" s="606"/>
      <c r="H18" s="606"/>
      <c r="I18" s="606"/>
      <c r="J18" s="606"/>
      <c r="K18" s="606"/>
      <c r="L18" s="606"/>
      <c r="M18" s="606"/>
      <c r="N18" s="606"/>
      <c r="O18" s="606"/>
      <c r="P18" s="606"/>
      <c r="Q18" s="607"/>
      <c r="R18" s="608">
        <v>76529</v>
      </c>
      <c r="S18" s="609"/>
      <c r="T18" s="609"/>
      <c r="U18" s="609"/>
      <c r="V18" s="609"/>
      <c r="W18" s="609"/>
      <c r="X18" s="609"/>
      <c r="Y18" s="610"/>
      <c r="Z18" s="611">
        <v>0.3</v>
      </c>
      <c r="AA18" s="611"/>
      <c r="AB18" s="611"/>
      <c r="AC18" s="611"/>
      <c r="AD18" s="612">
        <v>76529</v>
      </c>
      <c r="AE18" s="612"/>
      <c r="AF18" s="612"/>
      <c r="AG18" s="612"/>
      <c r="AH18" s="612"/>
      <c r="AI18" s="612"/>
      <c r="AJ18" s="612"/>
      <c r="AK18" s="612"/>
      <c r="AL18" s="613">
        <v>0.6</v>
      </c>
      <c r="AM18" s="614"/>
      <c r="AN18" s="614"/>
      <c r="AO18" s="615"/>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11" t="s">
        <v>122</v>
      </c>
      <c r="BP18" s="611"/>
      <c r="BQ18" s="611"/>
      <c r="BR18" s="611"/>
      <c r="BS18" s="612" t="s">
        <v>122</v>
      </c>
      <c r="BT18" s="612"/>
      <c r="BU18" s="612"/>
      <c r="BV18" s="612"/>
      <c r="BW18" s="612"/>
      <c r="BX18" s="612"/>
      <c r="BY18" s="612"/>
      <c r="BZ18" s="612"/>
      <c r="CA18" s="612"/>
      <c r="CB18" s="616"/>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11" t="s">
        <v>122</v>
      </c>
      <c r="DA18" s="611"/>
      <c r="DB18" s="611"/>
      <c r="DC18" s="611"/>
      <c r="DD18" s="617" t="s">
        <v>122</v>
      </c>
      <c r="DE18" s="609"/>
      <c r="DF18" s="609"/>
      <c r="DG18" s="609"/>
      <c r="DH18" s="609"/>
      <c r="DI18" s="609"/>
      <c r="DJ18" s="609"/>
      <c r="DK18" s="609"/>
      <c r="DL18" s="609"/>
      <c r="DM18" s="609"/>
      <c r="DN18" s="609"/>
      <c r="DO18" s="609"/>
      <c r="DP18" s="610"/>
      <c r="DQ18" s="617" t="s">
        <v>122</v>
      </c>
      <c r="DR18" s="609"/>
      <c r="DS18" s="609"/>
      <c r="DT18" s="609"/>
      <c r="DU18" s="609"/>
      <c r="DV18" s="609"/>
      <c r="DW18" s="609"/>
      <c r="DX18" s="609"/>
      <c r="DY18" s="609"/>
      <c r="DZ18" s="609"/>
      <c r="EA18" s="609"/>
      <c r="EB18" s="609"/>
      <c r="EC18" s="618"/>
    </row>
    <row r="19" spans="2:133" ht="11.25" customHeight="1" x14ac:dyDescent="0.15">
      <c r="B19" s="605" t="s">
        <v>259</v>
      </c>
      <c r="C19" s="606"/>
      <c r="D19" s="606"/>
      <c r="E19" s="606"/>
      <c r="F19" s="606"/>
      <c r="G19" s="606"/>
      <c r="H19" s="606"/>
      <c r="I19" s="606"/>
      <c r="J19" s="606"/>
      <c r="K19" s="606"/>
      <c r="L19" s="606"/>
      <c r="M19" s="606"/>
      <c r="N19" s="606"/>
      <c r="O19" s="606"/>
      <c r="P19" s="606"/>
      <c r="Q19" s="607"/>
      <c r="R19" s="608">
        <v>73778</v>
      </c>
      <c r="S19" s="609"/>
      <c r="T19" s="609"/>
      <c r="U19" s="609"/>
      <c r="V19" s="609"/>
      <c r="W19" s="609"/>
      <c r="X19" s="609"/>
      <c r="Y19" s="610"/>
      <c r="Z19" s="611">
        <v>0.3</v>
      </c>
      <c r="AA19" s="611"/>
      <c r="AB19" s="611"/>
      <c r="AC19" s="611"/>
      <c r="AD19" s="612">
        <v>73778</v>
      </c>
      <c r="AE19" s="612"/>
      <c r="AF19" s="612"/>
      <c r="AG19" s="612"/>
      <c r="AH19" s="612"/>
      <c r="AI19" s="612"/>
      <c r="AJ19" s="612"/>
      <c r="AK19" s="612"/>
      <c r="AL19" s="613">
        <v>0.6</v>
      </c>
      <c r="AM19" s="614"/>
      <c r="AN19" s="614"/>
      <c r="AO19" s="615"/>
      <c r="AP19" s="605" t="s">
        <v>260</v>
      </c>
      <c r="AQ19" s="606"/>
      <c r="AR19" s="606"/>
      <c r="AS19" s="606"/>
      <c r="AT19" s="606"/>
      <c r="AU19" s="606"/>
      <c r="AV19" s="606"/>
      <c r="AW19" s="606"/>
      <c r="AX19" s="606"/>
      <c r="AY19" s="606"/>
      <c r="AZ19" s="606"/>
      <c r="BA19" s="606"/>
      <c r="BB19" s="606"/>
      <c r="BC19" s="606"/>
      <c r="BD19" s="606"/>
      <c r="BE19" s="606"/>
      <c r="BF19" s="607"/>
      <c r="BG19" s="608">
        <v>651272</v>
      </c>
      <c r="BH19" s="609"/>
      <c r="BI19" s="609"/>
      <c r="BJ19" s="609"/>
      <c r="BK19" s="609"/>
      <c r="BL19" s="609"/>
      <c r="BM19" s="609"/>
      <c r="BN19" s="610"/>
      <c r="BO19" s="611">
        <v>7.3</v>
      </c>
      <c r="BP19" s="611"/>
      <c r="BQ19" s="611"/>
      <c r="BR19" s="611"/>
      <c r="BS19" s="612" t="s">
        <v>122</v>
      </c>
      <c r="BT19" s="612"/>
      <c r="BU19" s="612"/>
      <c r="BV19" s="612"/>
      <c r="BW19" s="612"/>
      <c r="BX19" s="612"/>
      <c r="BY19" s="612"/>
      <c r="BZ19" s="612"/>
      <c r="CA19" s="612"/>
      <c r="CB19" s="616"/>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11" t="s">
        <v>122</v>
      </c>
      <c r="DA19" s="611"/>
      <c r="DB19" s="611"/>
      <c r="DC19" s="611"/>
      <c r="DD19" s="617" t="s">
        <v>122</v>
      </c>
      <c r="DE19" s="609"/>
      <c r="DF19" s="609"/>
      <c r="DG19" s="609"/>
      <c r="DH19" s="609"/>
      <c r="DI19" s="609"/>
      <c r="DJ19" s="609"/>
      <c r="DK19" s="609"/>
      <c r="DL19" s="609"/>
      <c r="DM19" s="609"/>
      <c r="DN19" s="609"/>
      <c r="DO19" s="609"/>
      <c r="DP19" s="610"/>
      <c r="DQ19" s="617" t="s">
        <v>122</v>
      </c>
      <c r="DR19" s="609"/>
      <c r="DS19" s="609"/>
      <c r="DT19" s="609"/>
      <c r="DU19" s="609"/>
      <c r="DV19" s="609"/>
      <c r="DW19" s="609"/>
      <c r="DX19" s="609"/>
      <c r="DY19" s="609"/>
      <c r="DZ19" s="609"/>
      <c r="EA19" s="609"/>
      <c r="EB19" s="609"/>
      <c r="EC19" s="618"/>
    </row>
    <row r="20" spans="2:133" ht="11.25" customHeight="1" x14ac:dyDescent="0.15">
      <c r="B20" s="621" t="s">
        <v>262</v>
      </c>
      <c r="C20" s="622"/>
      <c r="D20" s="622"/>
      <c r="E20" s="622"/>
      <c r="F20" s="622"/>
      <c r="G20" s="622"/>
      <c r="H20" s="622"/>
      <c r="I20" s="622"/>
      <c r="J20" s="622"/>
      <c r="K20" s="622"/>
      <c r="L20" s="622"/>
      <c r="M20" s="622"/>
      <c r="N20" s="622"/>
      <c r="O20" s="622"/>
      <c r="P20" s="622"/>
      <c r="Q20" s="623"/>
      <c r="R20" s="608">
        <v>2751</v>
      </c>
      <c r="S20" s="609"/>
      <c r="T20" s="609"/>
      <c r="U20" s="609"/>
      <c r="V20" s="609"/>
      <c r="W20" s="609"/>
      <c r="X20" s="609"/>
      <c r="Y20" s="610"/>
      <c r="Z20" s="611">
        <v>0</v>
      </c>
      <c r="AA20" s="611"/>
      <c r="AB20" s="611"/>
      <c r="AC20" s="611"/>
      <c r="AD20" s="612">
        <v>2751</v>
      </c>
      <c r="AE20" s="612"/>
      <c r="AF20" s="612"/>
      <c r="AG20" s="612"/>
      <c r="AH20" s="612"/>
      <c r="AI20" s="612"/>
      <c r="AJ20" s="612"/>
      <c r="AK20" s="612"/>
      <c r="AL20" s="613">
        <v>0</v>
      </c>
      <c r="AM20" s="614"/>
      <c r="AN20" s="614"/>
      <c r="AO20" s="615"/>
      <c r="AP20" s="605" t="s">
        <v>263</v>
      </c>
      <c r="AQ20" s="606"/>
      <c r="AR20" s="606"/>
      <c r="AS20" s="606"/>
      <c r="AT20" s="606"/>
      <c r="AU20" s="606"/>
      <c r="AV20" s="606"/>
      <c r="AW20" s="606"/>
      <c r="AX20" s="606"/>
      <c r="AY20" s="606"/>
      <c r="AZ20" s="606"/>
      <c r="BA20" s="606"/>
      <c r="BB20" s="606"/>
      <c r="BC20" s="606"/>
      <c r="BD20" s="606"/>
      <c r="BE20" s="606"/>
      <c r="BF20" s="607"/>
      <c r="BG20" s="608">
        <v>651272</v>
      </c>
      <c r="BH20" s="609"/>
      <c r="BI20" s="609"/>
      <c r="BJ20" s="609"/>
      <c r="BK20" s="609"/>
      <c r="BL20" s="609"/>
      <c r="BM20" s="609"/>
      <c r="BN20" s="610"/>
      <c r="BO20" s="611">
        <v>7.3</v>
      </c>
      <c r="BP20" s="611"/>
      <c r="BQ20" s="611"/>
      <c r="BR20" s="611"/>
      <c r="BS20" s="612" t="s">
        <v>122</v>
      </c>
      <c r="BT20" s="612"/>
      <c r="BU20" s="612"/>
      <c r="BV20" s="612"/>
      <c r="BW20" s="612"/>
      <c r="BX20" s="612"/>
      <c r="BY20" s="612"/>
      <c r="BZ20" s="612"/>
      <c r="CA20" s="612"/>
      <c r="CB20" s="616"/>
      <c r="CD20" s="605" t="s">
        <v>264</v>
      </c>
      <c r="CE20" s="606"/>
      <c r="CF20" s="606"/>
      <c r="CG20" s="606"/>
      <c r="CH20" s="606"/>
      <c r="CI20" s="606"/>
      <c r="CJ20" s="606"/>
      <c r="CK20" s="606"/>
      <c r="CL20" s="606"/>
      <c r="CM20" s="606"/>
      <c r="CN20" s="606"/>
      <c r="CO20" s="606"/>
      <c r="CP20" s="606"/>
      <c r="CQ20" s="607"/>
      <c r="CR20" s="608">
        <v>23379001</v>
      </c>
      <c r="CS20" s="609"/>
      <c r="CT20" s="609"/>
      <c r="CU20" s="609"/>
      <c r="CV20" s="609"/>
      <c r="CW20" s="609"/>
      <c r="CX20" s="609"/>
      <c r="CY20" s="610"/>
      <c r="CZ20" s="611">
        <v>100</v>
      </c>
      <c r="DA20" s="611"/>
      <c r="DB20" s="611"/>
      <c r="DC20" s="611"/>
      <c r="DD20" s="617">
        <v>1446937</v>
      </c>
      <c r="DE20" s="609"/>
      <c r="DF20" s="609"/>
      <c r="DG20" s="609"/>
      <c r="DH20" s="609"/>
      <c r="DI20" s="609"/>
      <c r="DJ20" s="609"/>
      <c r="DK20" s="609"/>
      <c r="DL20" s="609"/>
      <c r="DM20" s="609"/>
      <c r="DN20" s="609"/>
      <c r="DO20" s="609"/>
      <c r="DP20" s="610"/>
      <c r="DQ20" s="617">
        <v>15568317</v>
      </c>
      <c r="DR20" s="609"/>
      <c r="DS20" s="609"/>
      <c r="DT20" s="609"/>
      <c r="DU20" s="609"/>
      <c r="DV20" s="609"/>
      <c r="DW20" s="609"/>
      <c r="DX20" s="609"/>
      <c r="DY20" s="609"/>
      <c r="DZ20" s="609"/>
      <c r="EA20" s="609"/>
      <c r="EB20" s="609"/>
      <c r="EC20" s="618"/>
    </row>
    <row r="21" spans="2:133" ht="11.25" customHeight="1" x14ac:dyDescent="0.15">
      <c r="B21" s="605" t="s">
        <v>265</v>
      </c>
      <c r="C21" s="606"/>
      <c r="D21" s="606"/>
      <c r="E21" s="606"/>
      <c r="F21" s="606"/>
      <c r="G21" s="606"/>
      <c r="H21" s="606"/>
      <c r="I21" s="606"/>
      <c r="J21" s="606"/>
      <c r="K21" s="606"/>
      <c r="L21" s="606"/>
      <c r="M21" s="606"/>
      <c r="N21" s="606"/>
      <c r="O21" s="606"/>
      <c r="P21" s="606"/>
      <c r="Q21" s="607"/>
      <c r="R21" s="608">
        <v>3614637</v>
      </c>
      <c r="S21" s="609"/>
      <c r="T21" s="609"/>
      <c r="U21" s="609"/>
      <c r="V21" s="609"/>
      <c r="W21" s="609"/>
      <c r="X21" s="609"/>
      <c r="Y21" s="610"/>
      <c r="Z21" s="611">
        <v>14.4</v>
      </c>
      <c r="AA21" s="611"/>
      <c r="AB21" s="611"/>
      <c r="AC21" s="611"/>
      <c r="AD21" s="612">
        <v>3331075</v>
      </c>
      <c r="AE21" s="612"/>
      <c r="AF21" s="612"/>
      <c r="AG21" s="612"/>
      <c r="AH21" s="612"/>
      <c r="AI21" s="612"/>
      <c r="AJ21" s="612"/>
      <c r="AK21" s="612"/>
      <c r="AL21" s="613">
        <v>25</v>
      </c>
      <c r="AM21" s="614"/>
      <c r="AN21" s="614"/>
      <c r="AO21" s="615"/>
      <c r="AP21" s="605" t="s">
        <v>266</v>
      </c>
      <c r="AQ21" s="624"/>
      <c r="AR21" s="624"/>
      <c r="AS21" s="624"/>
      <c r="AT21" s="624"/>
      <c r="AU21" s="624"/>
      <c r="AV21" s="624"/>
      <c r="AW21" s="624"/>
      <c r="AX21" s="624"/>
      <c r="AY21" s="624"/>
      <c r="AZ21" s="624"/>
      <c r="BA21" s="624"/>
      <c r="BB21" s="624"/>
      <c r="BC21" s="624"/>
      <c r="BD21" s="624"/>
      <c r="BE21" s="624"/>
      <c r="BF21" s="625"/>
      <c r="BG21" s="608" t="s">
        <v>122</v>
      </c>
      <c r="BH21" s="609"/>
      <c r="BI21" s="609"/>
      <c r="BJ21" s="609"/>
      <c r="BK21" s="609"/>
      <c r="BL21" s="609"/>
      <c r="BM21" s="609"/>
      <c r="BN21" s="610"/>
      <c r="BO21" s="611" t="s">
        <v>122</v>
      </c>
      <c r="BP21" s="611"/>
      <c r="BQ21" s="611"/>
      <c r="BR21" s="611"/>
      <c r="BS21" s="612" t="s">
        <v>122</v>
      </c>
      <c r="BT21" s="612"/>
      <c r="BU21" s="612"/>
      <c r="BV21" s="612"/>
      <c r="BW21" s="612"/>
      <c r="BX21" s="612"/>
      <c r="BY21" s="612"/>
      <c r="BZ21" s="612"/>
      <c r="CA21" s="612"/>
      <c r="CB21" s="616"/>
      <c r="CD21" s="629"/>
      <c r="CE21" s="630"/>
      <c r="CF21" s="630"/>
      <c r="CG21" s="630"/>
      <c r="CH21" s="630"/>
      <c r="CI21" s="630"/>
      <c r="CJ21" s="630"/>
      <c r="CK21" s="630"/>
      <c r="CL21" s="630"/>
      <c r="CM21" s="630"/>
      <c r="CN21" s="630"/>
      <c r="CO21" s="630"/>
      <c r="CP21" s="630"/>
      <c r="CQ21" s="631"/>
      <c r="CR21" s="632"/>
      <c r="CS21" s="627"/>
      <c r="CT21" s="627"/>
      <c r="CU21" s="627"/>
      <c r="CV21" s="627"/>
      <c r="CW21" s="627"/>
      <c r="CX21" s="627"/>
      <c r="CY21" s="633"/>
      <c r="CZ21" s="634"/>
      <c r="DA21" s="634"/>
      <c r="DB21" s="634"/>
      <c r="DC21" s="634"/>
      <c r="DD21" s="626"/>
      <c r="DE21" s="627"/>
      <c r="DF21" s="627"/>
      <c r="DG21" s="627"/>
      <c r="DH21" s="627"/>
      <c r="DI21" s="627"/>
      <c r="DJ21" s="627"/>
      <c r="DK21" s="627"/>
      <c r="DL21" s="627"/>
      <c r="DM21" s="627"/>
      <c r="DN21" s="627"/>
      <c r="DO21" s="627"/>
      <c r="DP21" s="633"/>
      <c r="DQ21" s="626"/>
      <c r="DR21" s="627"/>
      <c r="DS21" s="627"/>
      <c r="DT21" s="627"/>
      <c r="DU21" s="627"/>
      <c r="DV21" s="627"/>
      <c r="DW21" s="627"/>
      <c r="DX21" s="627"/>
      <c r="DY21" s="627"/>
      <c r="DZ21" s="627"/>
      <c r="EA21" s="627"/>
      <c r="EB21" s="627"/>
      <c r="EC21" s="628"/>
    </row>
    <row r="22" spans="2:133" ht="11.25" customHeight="1" x14ac:dyDescent="0.15">
      <c r="B22" s="605" t="s">
        <v>267</v>
      </c>
      <c r="C22" s="606"/>
      <c r="D22" s="606"/>
      <c r="E22" s="606"/>
      <c r="F22" s="606"/>
      <c r="G22" s="606"/>
      <c r="H22" s="606"/>
      <c r="I22" s="606"/>
      <c r="J22" s="606"/>
      <c r="K22" s="606"/>
      <c r="L22" s="606"/>
      <c r="M22" s="606"/>
      <c r="N22" s="606"/>
      <c r="O22" s="606"/>
      <c r="P22" s="606"/>
      <c r="Q22" s="607"/>
      <c r="R22" s="608">
        <v>3331075</v>
      </c>
      <c r="S22" s="609"/>
      <c r="T22" s="609"/>
      <c r="U22" s="609"/>
      <c r="V22" s="609"/>
      <c r="W22" s="609"/>
      <c r="X22" s="609"/>
      <c r="Y22" s="610"/>
      <c r="Z22" s="611">
        <v>13.2</v>
      </c>
      <c r="AA22" s="611"/>
      <c r="AB22" s="611"/>
      <c r="AC22" s="611"/>
      <c r="AD22" s="612">
        <v>3331075</v>
      </c>
      <c r="AE22" s="612"/>
      <c r="AF22" s="612"/>
      <c r="AG22" s="612"/>
      <c r="AH22" s="612"/>
      <c r="AI22" s="612"/>
      <c r="AJ22" s="612"/>
      <c r="AK22" s="612"/>
      <c r="AL22" s="613">
        <v>25</v>
      </c>
      <c r="AM22" s="614"/>
      <c r="AN22" s="614"/>
      <c r="AO22" s="615"/>
      <c r="AP22" s="605" t="s">
        <v>268</v>
      </c>
      <c r="AQ22" s="624"/>
      <c r="AR22" s="624"/>
      <c r="AS22" s="624"/>
      <c r="AT22" s="624"/>
      <c r="AU22" s="624"/>
      <c r="AV22" s="624"/>
      <c r="AW22" s="624"/>
      <c r="AX22" s="624"/>
      <c r="AY22" s="624"/>
      <c r="AZ22" s="624"/>
      <c r="BA22" s="624"/>
      <c r="BB22" s="624"/>
      <c r="BC22" s="624"/>
      <c r="BD22" s="624"/>
      <c r="BE22" s="624"/>
      <c r="BF22" s="625"/>
      <c r="BG22" s="608" t="s">
        <v>122</v>
      </c>
      <c r="BH22" s="609"/>
      <c r="BI22" s="609"/>
      <c r="BJ22" s="609"/>
      <c r="BK22" s="609"/>
      <c r="BL22" s="609"/>
      <c r="BM22" s="609"/>
      <c r="BN22" s="610"/>
      <c r="BO22" s="611" t="s">
        <v>122</v>
      </c>
      <c r="BP22" s="611"/>
      <c r="BQ22" s="611"/>
      <c r="BR22" s="611"/>
      <c r="BS22" s="612" t="s">
        <v>122</v>
      </c>
      <c r="BT22" s="612"/>
      <c r="BU22" s="612"/>
      <c r="BV22" s="612"/>
      <c r="BW22" s="612"/>
      <c r="BX22" s="612"/>
      <c r="BY22" s="612"/>
      <c r="BZ22" s="612"/>
      <c r="CA22" s="612"/>
      <c r="CB22" s="616"/>
      <c r="CD22" s="590" t="s">
        <v>269</v>
      </c>
      <c r="CE22" s="591"/>
      <c r="CF22" s="591"/>
      <c r="CG22" s="591"/>
      <c r="CH22" s="591"/>
      <c r="CI22" s="591"/>
      <c r="CJ22" s="591"/>
      <c r="CK22" s="591"/>
      <c r="CL22" s="591"/>
      <c r="CM22" s="591"/>
      <c r="CN22" s="591"/>
      <c r="CO22" s="591"/>
      <c r="CP22" s="591"/>
      <c r="CQ22" s="591"/>
      <c r="CR22" s="591"/>
      <c r="CS22" s="591"/>
      <c r="CT22" s="591"/>
      <c r="CU22" s="591"/>
      <c r="CV22" s="591"/>
      <c r="CW22" s="591"/>
      <c r="CX22" s="591"/>
      <c r="CY22" s="591"/>
      <c r="CZ22" s="591"/>
      <c r="DA22" s="591"/>
      <c r="DB22" s="591"/>
      <c r="DC22" s="591"/>
      <c r="DD22" s="591"/>
      <c r="DE22" s="591"/>
      <c r="DF22" s="591"/>
      <c r="DG22" s="591"/>
      <c r="DH22" s="591"/>
      <c r="DI22" s="591"/>
      <c r="DJ22" s="591"/>
      <c r="DK22" s="591"/>
      <c r="DL22" s="591"/>
      <c r="DM22" s="591"/>
      <c r="DN22" s="591"/>
      <c r="DO22" s="591"/>
      <c r="DP22" s="591"/>
      <c r="DQ22" s="591"/>
      <c r="DR22" s="591"/>
      <c r="DS22" s="591"/>
      <c r="DT22" s="591"/>
      <c r="DU22" s="591"/>
      <c r="DV22" s="591"/>
      <c r="DW22" s="591"/>
      <c r="DX22" s="591"/>
      <c r="DY22" s="591"/>
      <c r="DZ22" s="591"/>
      <c r="EA22" s="591"/>
      <c r="EB22" s="591"/>
      <c r="EC22" s="59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283562</v>
      </c>
      <c r="S23" s="609"/>
      <c r="T23" s="609"/>
      <c r="U23" s="609"/>
      <c r="V23" s="609"/>
      <c r="W23" s="609"/>
      <c r="X23" s="609"/>
      <c r="Y23" s="610"/>
      <c r="Z23" s="611">
        <v>1.1000000000000001</v>
      </c>
      <c r="AA23" s="611"/>
      <c r="AB23" s="611"/>
      <c r="AC23" s="611"/>
      <c r="AD23" s="612" t="s">
        <v>122</v>
      </c>
      <c r="AE23" s="612"/>
      <c r="AF23" s="612"/>
      <c r="AG23" s="612"/>
      <c r="AH23" s="612"/>
      <c r="AI23" s="612"/>
      <c r="AJ23" s="612"/>
      <c r="AK23" s="612"/>
      <c r="AL23" s="613" t="s">
        <v>122</v>
      </c>
      <c r="AM23" s="614"/>
      <c r="AN23" s="614"/>
      <c r="AO23" s="615"/>
      <c r="AP23" s="605" t="s">
        <v>271</v>
      </c>
      <c r="AQ23" s="624"/>
      <c r="AR23" s="624"/>
      <c r="AS23" s="624"/>
      <c r="AT23" s="624"/>
      <c r="AU23" s="624"/>
      <c r="AV23" s="624"/>
      <c r="AW23" s="624"/>
      <c r="AX23" s="624"/>
      <c r="AY23" s="624"/>
      <c r="AZ23" s="624"/>
      <c r="BA23" s="624"/>
      <c r="BB23" s="624"/>
      <c r="BC23" s="624"/>
      <c r="BD23" s="624"/>
      <c r="BE23" s="624"/>
      <c r="BF23" s="625"/>
      <c r="BG23" s="608">
        <v>651272</v>
      </c>
      <c r="BH23" s="609"/>
      <c r="BI23" s="609"/>
      <c r="BJ23" s="609"/>
      <c r="BK23" s="609"/>
      <c r="BL23" s="609"/>
      <c r="BM23" s="609"/>
      <c r="BN23" s="610"/>
      <c r="BO23" s="611">
        <v>7.3</v>
      </c>
      <c r="BP23" s="611"/>
      <c r="BQ23" s="611"/>
      <c r="BR23" s="611"/>
      <c r="BS23" s="612" t="s">
        <v>122</v>
      </c>
      <c r="BT23" s="612"/>
      <c r="BU23" s="612"/>
      <c r="BV23" s="612"/>
      <c r="BW23" s="612"/>
      <c r="BX23" s="612"/>
      <c r="BY23" s="612"/>
      <c r="BZ23" s="612"/>
      <c r="CA23" s="612"/>
      <c r="CB23" s="616"/>
      <c r="CD23" s="590" t="s">
        <v>211</v>
      </c>
      <c r="CE23" s="591"/>
      <c r="CF23" s="591"/>
      <c r="CG23" s="591"/>
      <c r="CH23" s="591"/>
      <c r="CI23" s="591"/>
      <c r="CJ23" s="591"/>
      <c r="CK23" s="591"/>
      <c r="CL23" s="591"/>
      <c r="CM23" s="591"/>
      <c r="CN23" s="591"/>
      <c r="CO23" s="591"/>
      <c r="CP23" s="591"/>
      <c r="CQ23" s="592"/>
      <c r="CR23" s="590" t="s">
        <v>272</v>
      </c>
      <c r="CS23" s="591"/>
      <c r="CT23" s="591"/>
      <c r="CU23" s="591"/>
      <c r="CV23" s="591"/>
      <c r="CW23" s="591"/>
      <c r="CX23" s="591"/>
      <c r="CY23" s="592"/>
      <c r="CZ23" s="590" t="s">
        <v>273</v>
      </c>
      <c r="DA23" s="591"/>
      <c r="DB23" s="591"/>
      <c r="DC23" s="592"/>
      <c r="DD23" s="590" t="s">
        <v>274</v>
      </c>
      <c r="DE23" s="591"/>
      <c r="DF23" s="591"/>
      <c r="DG23" s="591"/>
      <c r="DH23" s="591"/>
      <c r="DI23" s="591"/>
      <c r="DJ23" s="591"/>
      <c r="DK23" s="592"/>
      <c r="DL23" s="635" t="s">
        <v>275</v>
      </c>
      <c r="DM23" s="636"/>
      <c r="DN23" s="636"/>
      <c r="DO23" s="636"/>
      <c r="DP23" s="636"/>
      <c r="DQ23" s="636"/>
      <c r="DR23" s="636"/>
      <c r="DS23" s="636"/>
      <c r="DT23" s="636"/>
      <c r="DU23" s="636"/>
      <c r="DV23" s="637"/>
      <c r="DW23" s="590" t="s">
        <v>276</v>
      </c>
      <c r="DX23" s="591"/>
      <c r="DY23" s="591"/>
      <c r="DZ23" s="591"/>
      <c r="EA23" s="591"/>
      <c r="EB23" s="591"/>
      <c r="EC23" s="59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11" t="s">
        <v>122</v>
      </c>
      <c r="AA24" s="611"/>
      <c r="AB24" s="611"/>
      <c r="AC24" s="611"/>
      <c r="AD24" s="612" t="s">
        <v>122</v>
      </c>
      <c r="AE24" s="612"/>
      <c r="AF24" s="612"/>
      <c r="AG24" s="612"/>
      <c r="AH24" s="612"/>
      <c r="AI24" s="612"/>
      <c r="AJ24" s="612"/>
      <c r="AK24" s="612"/>
      <c r="AL24" s="613" t="s">
        <v>122</v>
      </c>
      <c r="AM24" s="614"/>
      <c r="AN24" s="614"/>
      <c r="AO24" s="615"/>
      <c r="AP24" s="605" t="s">
        <v>278</v>
      </c>
      <c r="AQ24" s="624"/>
      <c r="AR24" s="624"/>
      <c r="AS24" s="624"/>
      <c r="AT24" s="624"/>
      <c r="AU24" s="624"/>
      <c r="AV24" s="624"/>
      <c r="AW24" s="624"/>
      <c r="AX24" s="624"/>
      <c r="AY24" s="624"/>
      <c r="AZ24" s="624"/>
      <c r="BA24" s="624"/>
      <c r="BB24" s="624"/>
      <c r="BC24" s="624"/>
      <c r="BD24" s="624"/>
      <c r="BE24" s="624"/>
      <c r="BF24" s="625"/>
      <c r="BG24" s="608" t="s">
        <v>122</v>
      </c>
      <c r="BH24" s="609"/>
      <c r="BI24" s="609"/>
      <c r="BJ24" s="609"/>
      <c r="BK24" s="609"/>
      <c r="BL24" s="609"/>
      <c r="BM24" s="609"/>
      <c r="BN24" s="610"/>
      <c r="BO24" s="611" t="s">
        <v>122</v>
      </c>
      <c r="BP24" s="611"/>
      <c r="BQ24" s="611"/>
      <c r="BR24" s="611"/>
      <c r="BS24" s="612" t="s">
        <v>122</v>
      </c>
      <c r="BT24" s="612"/>
      <c r="BU24" s="612"/>
      <c r="BV24" s="612"/>
      <c r="BW24" s="612"/>
      <c r="BX24" s="612"/>
      <c r="BY24" s="612"/>
      <c r="BZ24" s="612"/>
      <c r="CA24" s="612"/>
      <c r="CB24" s="616"/>
      <c r="CD24" s="594" t="s">
        <v>279</v>
      </c>
      <c r="CE24" s="595"/>
      <c r="CF24" s="595"/>
      <c r="CG24" s="595"/>
      <c r="CH24" s="595"/>
      <c r="CI24" s="595"/>
      <c r="CJ24" s="595"/>
      <c r="CK24" s="595"/>
      <c r="CL24" s="595"/>
      <c r="CM24" s="595"/>
      <c r="CN24" s="595"/>
      <c r="CO24" s="595"/>
      <c r="CP24" s="595"/>
      <c r="CQ24" s="596"/>
      <c r="CR24" s="597">
        <v>12557299</v>
      </c>
      <c r="CS24" s="598"/>
      <c r="CT24" s="598"/>
      <c r="CU24" s="598"/>
      <c r="CV24" s="598"/>
      <c r="CW24" s="598"/>
      <c r="CX24" s="598"/>
      <c r="CY24" s="599"/>
      <c r="CZ24" s="602">
        <v>53.7</v>
      </c>
      <c r="DA24" s="603"/>
      <c r="DB24" s="603"/>
      <c r="DC24" s="619"/>
      <c r="DD24" s="643">
        <v>7496125</v>
      </c>
      <c r="DE24" s="598"/>
      <c r="DF24" s="598"/>
      <c r="DG24" s="598"/>
      <c r="DH24" s="598"/>
      <c r="DI24" s="598"/>
      <c r="DJ24" s="598"/>
      <c r="DK24" s="599"/>
      <c r="DL24" s="643">
        <v>6883656</v>
      </c>
      <c r="DM24" s="598"/>
      <c r="DN24" s="598"/>
      <c r="DO24" s="598"/>
      <c r="DP24" s="598"/>
      <c r="DQ24" s="598"/>
      <c r="DR24" s="598"/>
      <c r="DS24" s="598"/>
      <c r="DT24" s="598"/>
      <c r="DU24" s="598"/>
      <c r="DV24" s="599"/>
      <c r="DW24" s="602">
        <v>51.1</v>
      </c>
      <c r="DX24" s="603"/>
      <c r="DY24" s="603"/>
      <c r="DZ24" s="603"/>
      <c r="EA24" s="603"/>
      <c r="EB24" s="603"/>
      <c r="EC24" s="604"/>
    </row>
    <row r="25" spans="2:133" ht="11.25" customHeight="1" x14ac:dyDescent="0.15">
      <c r="B25" s="605" t="s">
        <v>280</v>
      </c>
      <c r="C25" s="606"/>
      <c r="D25" s="606"/>
      <c r="E25" s="606"/>
      <c r="F25" s="606"/>
      <c r="G25" s="606"/>
      <c r="H25" s="606"/>
      <c r="I25" s="606"/>
      <c r="J25" s="606"/>
      <c r="K25" s="606"/>
      <c r="L25" s="606"/>
      <c r="M25" s="606"/>
      <c r="N25" s="606"/>
      <c r="O25" s="606"/>
      <c r="P25" s="606"/>
      <c r="Q25" s="607"/>
      <c r="R25" s="608">
        <v>14197267</v>
      </c>
      <c r="S25" s="609"/>
      <c r="T25" s="609"/>
      <c r="U25" s="609"/>
      <c r="V25" s="609"/>
      <c r="W25" s="609"/>
      <c r="X25" s="609"/>
      <c r="Y25" s="610"/>
      <c r="Z25" s="611">
        <v>56.4</v>
      </c>
      <c r="AA25" s="611"/>
      <c r="AB25" s="611"/>
      <c r="AC25" s="611"/>
      <c r="AD25" s="612">
        <v>13262433</v>
      </c>
      <c r="AE25" s="612"/>
      <c r="AF25" s="612"/>
      <c r="AG25" s="612"/>
      <c r="AH25" s="612"/>
      <c r="AI25" s="612"/>
      <c r="AJ25" s="612"/>
      <c r="AK25" s="612"/>
      <c r="AL25" s="613">
        <v>99.4</v>
      </c>
      <c r="AM25" s="614"/>
      <c r="AN25" s="614"/>
      <c r="AO25" s="615"/>
      <c r="AP25" s="605" t="s">
        <v>281</v>
      </c>
      <c r="AQ25" s="624"/>
      <c r="AR25" s="624"/>
      <c r="AS25" s="624"/>
      <c r="AT25" s="624"/>
      <c r="AU25" s="624"/>
      <c r="AV25" s="624"/>
      <c r="AW25" s="624"/>
      <c r="AX25" s="624"/>
      <c r="AY25" s="624"/>
      <c r="AZ25" s="624"/>
      <c r="BA25" s="624"/>
      <c r="BB25" s="624"/>
      <c r="BC25" s="624"/>
      <c r="BD25" s="624"/>
      <c r="BE25" s="624"/>
      <c r="BF25" s="625"/>
      <c r="BG25" s="608" t="s">
        <v>122</v>
      </c>
      <c r="BH25" s="609"/>
      <c r="BI25" s="609"/>
      <c r="BJ25" s="609"/>
      <c r="BK25" s="609"/>
      <c r="BL25" s="609"/>
      <c r="BM25" s="609"/>
      <c r="BN25" s="610"/>
      <c r="BO25" s="611" t="s">
        <v>122</v>
      </c>
      <c r="BP25" s="611"/>
      <c r="BQ25" s="611"/>
      <c r="BR25" s="611"/>
      <c r="BS25" s="612" t="s">
        <v>122</v>
      </c>
      <c r="BT25" s="612"/>
      <c r="BU25" s="612"/>
      <c r="BV25" s="612"/>
      <c r="BW25" s="612"/>
      <c r="BX25" s="612"/>
      <c r="BY25" s="612"/>
      <c r="BZ25" s="612"/>
      <c r="CA25" s="612"/>
      <c r="CB25" s="616"/>
      <c r="CD25" s="605" t="s">
        <v>282</v>
      </c>
      <c r="CE25" s="606"/>
      <c r="CF25" s="606"/>
      <c r="CG25" s="606"/>
      <c r="CH25" s="606"/>
      <c r="CI25" s="606"/>
      <c r="CJ25" s="606"/>
      <c r="CK25" s="606"/>
      <c r="CL25" s="606"/>
      <c r="CM25" s="606"/>
      <c r="CN25" s="606"/>
      <c r="CO25" s="606"/>
      <c r="CP25" s="606"/>
      <c r="CQ25" s="607"/>
      <c r="CR25" s="608">
        <v>4050946</v>
      </c>
      <c r="CS25" s="640"/>
      <c r="CT25" s="640"/>
      <c r="CU25" s="640"/>
      <c r="CV25" s="640"/>
      <c r="CW25" s="640"/>
      <c r="CX25" s="640"/>
      <c r="CY25" s="641"/>
      <c r="CZ25" s="613">
        <v>17.3</v>
      </c>
      <c r="DA25" s="638"/>
      <c r="DB25" s="638"/>
      <c r="DC25" s="642"/>
      <c r="DD25" s="617">
        <v>3605305</v>
      </c>
      <c r="DE25" s="640"/>
      <c r="DF25" s="640"/>
      <c r="DG25" s="640"/>
      <c r="DH25" s="640"/>
      <c r="DI25" s="640"/>
      <c r="DJ25" s="640"/>
      <c r="DK25" s="641"/>
      <c r="DL25" s="617">
        <v>3570039</v>
      </c>
      <c r="DM25" s="640"/>
      <c r="DN25" s="640"/>
      <c r="DO25" s="640"/>
      <c r="DP25" s="640"/>
      <c r="DQ25" s="640"/>
      <c r="DR25" s="640"/>
      <c r="DS25" s="640"/>
      <c r="DT25" s="640"/>
      <c r="DU25" s="640"/>
      <c r="DV25" s="641"/>
      <c r="DW25" s="613">
        <v>26.5</v>
      </c>
      <c r="DX25" s="638"/>
      <c r="DY25" s="638"/>
      <c r="DZ25" s="638"/>
      <c r="EA25" s="638"/>
      <c r="EB25" s="638"/>
      <c r="EC25" s="639"/>
    </row>
    <row r="26" spans="2:133" ht="11.25" customHeight="1" x14ac:dyDescent="0.15">
      <c r="B26" s="605" t="s">
        <v>283</v>
      </c>
      <c r="C26" s="606"/>
      <c r="D26" s="606"/>
      <c r="E26" s="606"/>
      <c r="F26" s="606"/>
      <c r="G26" s="606"/>
      <c r="H26" s="606"/>
      <c r="I26" s="606"/>
      <c r="J26" s="606"/>
      <c r="K26" s="606"/>
      <c r="L26" s="606"/>
      <c r="M26" s="606"/>
      <c r="N26" s="606"/>
      <c r="O26" s="606"/>
      <c r="P26" s="606"/>
      <c r="Q26" s="607"/>
      <c r="R26" s="608">
        <v>4561</v>
      </c>
      <c r="S26" s="609"/>
      <c r="T26" s="609"/>
      <c r="U26" s="609"/>
      <c r="V26" s="609"/>
      <c r="W26" s="609"/>
      <c r="X26" s="609"/>
      <c r="Y26" s="610"/>
      <c r="Z26" s="611">
        <v>0</v>
      </c>
      <c r="AA26" s="611"/>
      <c r="AB26" s="611"/>
      <c r="AC26" s="611"/>
      <c r="AD26" s="612">
        <v>4561</v>
      </c>
      <c r="AE26" s="612"/>
      <c r="AF26" s="612"/>
      <c r="AG26" s="612"/>
      <c r="AH26" s="612"/>
      <c r="AI26" s="612"/>
      <c r="AJ26" s="612"/>
      <c r="AK26" s="612"/>
      <c r="AL26" s="613">
        <v>0</v>
      </c>
      <c r="AM26" s="614"/>
      <c r="AN26" s="614"/>
      <c r="AO26" s="615"/>
      <c r="AP26" s="605" t="s">
        <v>284</v>
      </c>
      <c r="AQ26" s="624"/>
      <c r="AR26" s="624"/>
      <c r="AS26" s="624"/>
      <c r="AT26" s="624"/>
      <c r="AU26" s="624"/>
      <c r="AV26" s="624"/>
      <c r="AW26" s="624"/>
      <c r="AX26" s="624"/>
      <c r="AY26" s="624"/>
      <c r="AZ26" s="624"/>
      <c r="BA26" s="624"/>
      <c r="BB26" s="624"/>
      <c r="BC26" s="624"/>
      <c r="BD26" s="624"/>
      <c r="BE26" s="624"/>
      <c r="BF26" s="625"/>
      <c r="BG26" s="608" t="s">
        <v>122</v>
      </c>
      <c r="BH26" s="609"/>
      <c r="BI26" s="609"/>
      <c r="BJ26" s="609"/>
      <c r="BK26" s="609"/>
      <c r="BL26" s="609"/>
      <c r="BM26" s="609"/>
      <c r="BN26" s="610"/>
      <c r="BO26" s="611" t="s">
        <v>122</v>
      </c>
      <c r="BP26" s="611"/>
      <c r="BQ26" s="611"/>
      <c r="BR26" s="611"/>
      <c r="BS26" s="612" t="s">
        <v>122</v>
      </c>
      <c r="BT26" s="612"/>
      <c r="BU26" s="612"/>
      <c r="BV26" s="612"/>
      <c r="BW26" s="612"/>
      <c r="BX26" s="612"/>
      <c r="BY26" s="612"/>
      <c r="BZ26" s="612"/>
      <c r="CA26" s="612"/>
      <c r="CB26" s="616"/>
      <c r="CD26" s="605" t="s">
        <v>285</v>
      </c>
      <c r="CE26" s="606"/>
      <c r="CF26" s="606"/>
      <c r="CG26" s="606"/>
      <c r="CH26" s="606"/>
      <c r="CI26" s="606"/>
      <c r="CJ26" s="606"/>
      <c r="CK26" s="606"/>
      <c r="CL26" s="606"/>
      <c r="CM26" s="606"/>
      <c r="CN26" s="606"/>
      <c r="CO26" s="606"/>
      <c r="CP26" s="606"/>
      <c r="CQ26" s="607"/>
      <c r="CR26" s="608">
        <v>2232395</v>
      </c>
      <c r="CS26" s="609"/>
      <c r="CT26" s="609"/>
      <c r="CU26" s="609"/>
      <c r="CV26" s="609"/>
      <c r="CW26" s="609"/>
      <c r="CX26" s="609"/>
      <c r="CY26" s="610"/>
      <c r="CZ26" s="613">
        <v>9.5</v>
      </c>
      <c r="DA26" s="638"/>
      <c r="DB26" s="638"/>
      <c r="DC26" s="642"/>
      <c r="DD26" s="617">
        <v>1989968</v>
      </c>
      <c r="DE26" s="609"/>
      <c r="DF26" s="609"/>
      <c r="DG26" s="609"/>
      <c r="DH26" s="609"/>
      <c r="DI26" s="609"/>
      <c r="DJ26" s="609"/>
      <c r="DK26" s="610"/>
      <c r="DL26" s="617" t="s">
        <v>122</v>
      </c>
      <c r="DM26" s="609"/>
      <c r="DN26" s="609"/>
      <c r="DO26" s="609"/>
      <c r="DP26" s="609"/>
      <c r="DQ26" s="609"/>
      <c r="DR26" s="609"/>
      <c r="DS26" s="609"/>
      <c r="DT26" s="609"/>
      <c r="DU26" s="609"/>
      <c r="DV26" s="610"/>
      <c r="DW26" s="613" t="s">
        <v>122</v>
      </c>
      <c r="DX26" s="638"/>
      <c r="DY26" s="638"/>
      <c r="DZ26" s="638"/>
      <c r="EA26" s="638"/>
      <c r="EB26" s="638"/>
      <c r="EC26" s="639"/>
    </row>
    <row r="27" spans="2:133" ht="11.25" customHeight="1" x14ac:dyDescent="0.15">
      <c r="B27" s="605" t="s">
        <v>286</v>
      </c>
      <c r="C27" s="606"/>
      <c r="D27" s="606"/>
      <c r="E27" s="606"/>
      <c r="F27" s="606"/>
      <c r="G27" s="606"/>
      <c r="H27" s="606"/>
      <c r="I27" s="606"/>
      <c r="J27" s="606"/>
      <c r="K27" s="606"/>
      <c r="L27" s="606"/>
      <c r="M27" s="606"/>
      <c r="N27" s="606"/>
      <c r="O27" s="606"/>
      <c r="P27" s="606"/>
      <c r="Q27" s="607"/>
      <c r="R27" s="608">
        <v>118237</v>
      </c>
      <c r="S27" s="609"/>
      <c r="T27" s="609"/>
      <c r="U27" s="609"/>
      <c r="V27" s="609"/>
      <c r="W27" s="609"/>
      <c r="X27" s="609"/>
      <c r="Y27" s="610"/>
      <c r="Z27" s="611">
        <v>0.5</v>
      </c>
      <c r="AA27" s="611"/>
      <c r="AB27" s="611"/>
      <c r="AC27" s="611"/>
      <c r="AD27" s="612" t="s">
        <v>122</v>
      </c>
      <c r="AE27" s="612"/>
      <c r="AF27" s="612"/>
      <c r="AG27" s="612"/>
      <c r="AH27" s="612"/>
      <c r="AI27" s="612"/>
      <c r="AJ27" s="612"/>
      <c r="AK27" s="612"/>
      <c r="AL27" s="613" t="s">
        <v>122</v>
      </c>
      <c r="AM27" s="614"/>
      <c r="AN27" s="614"/>
      <c r="AO27" s="615"/>
      <c r="AP27" s="605" t="s">
        <v>287</v>
      </c>
      <c r="AQ27" s="606"/>
      <c r="AR27" s="606"/>
      <c r="AS27" s="606"/>
      <c r="AT27" s="606"/>
      <c r="AU27" s="606"/>
      <c r="AV27" s="606"/>
      <c r="AW27" s="606"/>
      <c r="AX27" s="606"/>
      <c r="AY27" s="606"/>
      <c r="AZ27" s="606"/>
      <c r="BA27" s="606"/>
      <c r="BB27" s="606"/>
      <c r="BC27" s="606"/>
      <c r="BD27" s="606"/>
      <c r="BE27" s="606"/>
      <c r="BF27" s="607"/>
      <c r="BG27" s="608">
        <v>8900110</v>
      </c>
      <c r="BH27" s="609"/>
      <c r="BI27" s="609"/>
      <c r="BJ27" s="609"/>
      <c r="BK27" s="609"/>
      <c r="BL27" s="609"/>
      <c r="BM27" s="609"/>
      <c r="BN27" s="610"/>
      <c r="BO27" s="611">
        <v>100</v>
      </c>
      <c r="BP27" s="611"/>
      <c r="BQ27" s="611"/>
      <c r="BR27" s="611"/>
      <c r="BS27" s="612">
        <v>121589</v>
      </c>
      <c r="BT27" s="612"/>
      <c r="BU27" s="612"/>
      <c r="BV27" s="612"/>
      <c r="BW27" s="612"/>
      <c r="BX27" s="612"/>
      <c r="BY27" s="612"/>
      <c r="BZ27" s="612"/>
      <c r="CA27" s="612"/>
      <c r="CB27" s="616"/>
      <c r="CD27" s="605" t="s">
        <v>288</v>
      </c>
      <c r="CE27" s="606"/>
      <c r="CF27" s="606"/>
      <c r="CG27" s="606"/>
      <c r="CH27" s="606"/>
      <c r="CI27" s="606"/>
      <c r="CJ27" s="606"/>
      <c r="CK27" s="606"/>
      <c r="CL27" s="606"/>
      <c r="CM27" s="606"/>
      <c r="CN27" s="606"/>
      <c r="CO27" s="606"/>
      <c r="CP27" s="606"/>
      <c r="CQ27" s="607"/>
      <c r="CR27" s="608">
        <v>6925265</v>
      </c>
      <c r="CS27" s="640"/>
      <c r="CT27" s="640"/>
      <c r="CU27" s="640"/>
      <c r="CV27" s="640"/>
      <c r="CW27" s="640"/>
      <c r="CX27" s="640"/>
      <c r="CY27" s="641"/>
      <c r="CZ27" s="613">
        <v>29.6</v>
      </c>
      <c r="DA27" s="638"/>
      <c r="DB27" s="638"/>
      <c r="DC27" s="642"/>
      <c r="DD27" s="617">
        <v>2388580</v>
      </c>
      <c r="DE27" s="640"/>
      <c r="DF27" s="640"/>
      <c r="DG27" s="640"/>
      <c r="DH27" s="640"/>
      <c r="DI27" s="640"/>
      <c r="DJ27" s="640"/>
      <c r="DK27" s="641"/>
      <c r="DL27" s="617">
        <v>1811377</v>
      </c>
      <c r="DM27" s="640"/>
      <c r="DN27" s="640"/>
      <c r="DO27" s="640"/>
      <c r="DP27" s="640"/>
      <c r="DQ27" s="640"/>
      <c r="DR27" s="640"/>
      <c r="DS27" s="640"/>
      <c r="DT27" s="640"/>
      <c r="DU27" s="640"/>
      <c r="DV27" s="641"/>
      <c r="DW27" s="613">
        <v>13.5</v>
      </c>
      <c r="DX27" s="638"/>
      <c r="DY27" s="638"/>
      <c r="DZ27" s="638"/>
      <c r="EA27" s="638"/>
      <c r="EB27" s="638"/>
      <c r="EC27" s="639"/>
    </row>
    <row r="28" spans="2:133" ht="11.25" customHeight="1" x14ac:dyDescent="0.15">
      <c r="B28" s="605" t="s">
        <v>289</v>
      </c>
      <c r="C28" s="606"/>
      <c r="D28" s="606"/>
      <c r="E28" s="606"/>
      <c r="F28" s="606"/>
      <c r="G28" s="606"/>
      <c r="H28" s="606"/>
      <c r="I28" s="606"/>
      <c r="J28" s="606"/>
      <c r="K28" s="606"/>
      <c r="L28" s="606"/>
      <c r="M28" s="606"/>
      <c r="N28" s="606"/>
      <c r="O28" s="606"/>
      <c r="P28" s="606"/>
      <c r="Q28" s="607"/>
      <c r="R28" s="608">
        <v>156713</v>
      </c>
      <c r="S28" s="609"/>
      <c r="T28" s="609"/>
      <c r="U28" s="609"/>
      <c r="V28" s="609"/>
      <c r="W28" s="609"/>
      <c r="X28" s="609"/>
      <c r="Y28" s="610"/>
      <c r="Z28" s="611">
        <v>0.6</v>
      </c>
      <c r="AA28" s="611"/>
      <c r="AB28" s="611"/>
      <c r="AC28" s="611"/>
      <c r="AD28" s="612">
        <v>58369</v>
      </c>
      <c r="AE28" s="612"/>
      <c r="AF28" s="612"/>
      <c r="AG28" s="612"/>
      <c r="AH28" s="612"/>
      <c r="AI28" s="612"/>
      <c r="AJ28" s="612"/>
      <c r="AK28" s="612"/>
      <c r="AL28" s="613">
        <v>0.4</v>
      </c>
      <c r="AM28" s="614"/>
      <c r="AN28" s="614"/>
      <c r="AO28" s="615"/>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11"/>
      <c r="BP28" s="611"/>
      <c r="BQ28" s="611"/>
      <c r="BR28" s="611"/>
      <c r="BS28" s="617"/>
      <c r="BT28" s="609"/>
      <c r="BU28" s="609"/>
      <c r="BV28" s="609"/>
      <c r="BW28" s="609"/>
      <c r="BX28" s="609"/>
      <c r="BY28" s="609"/>
      <c r="BZ28" s="609"/>
      <c r="CA28" s="609"/>
      <c r="CB28" s="618"/>
      <c r="CD28" s="605" t="s">
        <v>290</v>
      </c>
      <c r="CE28" s="606"/>
      <c r="CF28" s="606"/>
      <c r="CG28" s="606"/>
      <c r="CH28" s="606"/>
      <c r="CI28" s="606"/>
      <c r="CJ28" s="606"/>
      <c r="CK28" s="606"/>
      <c r="CL28" s="606"/>
      <c r="CM28" s="606"/>
      <c r="CN28" s="606"/>
      <c r="CO28" s="606"/>
      <c r="CP28" s="606"/>
      <c r="CQ28" s="607"/>
      <c r="CR28" s="608">
        <v>1581088</v>
      </c>
      <c r="CS28" s="609"/>
      <c r="CT28" s="609"/>
      <c r="CU28" s="609"/>
      <c r="CV28" s="609"/>
      <c r="CW28" s="609"/>
      <c r="CX28" s="609"/>
      <c r="CY28" s="610"/>
      <c r="CZ28" s="613">
        <v>6.8</v>
      </c>
      <c r="DA28" s="638"/>
      <c r="DB28" s="638"/>
      <c r="DC28" s="642"/>
      <c r="DD28" s="617">
        <v>1502240</v>
      </c>
      <c r="DE28" s="609"/>
      <c r="DF28" s="609"/>
      <c r="DG28" s="609"/>
      <c r="DH28" s="609"/>
      <c r="DI28" s="609"/>
      <c r="DJ28" s="609"/>
      <c r="DK28" s="610"/>
      <c r="DL28" s="617">
        <v>1502240</v>
      </c>
      <c r="DM28" s="609"/>
      <c r="DN28" s="609"/>
      <c r="DO28" s="609"/>
      <c r="DP28" s="609"/>
      <c r="DQ28" s="609"/>
      <c r="DR28" s="609"/>
      <c r="DS28" s="609"/>
      <c r="DT28" s="609"/>
      <c r="DU28" s="609"/>
      <c r="DV28" s="610"/>
      <c r="DW28" s="613">
        <v>11.2</v>
      </c>
      <c r="DX28" s="638"/>
      <c r="DY28" s="638"/>
      <c r="DZ28" s="638"/>
      <c r="EA28" s="638"/>
      <c r="EB28" s="638"/>
      <c r="EC28" s="639"/>
    </row>
    <row r="29" spans="2:133" ht="11.25" customHeight="1" x14ac:dyDescent="0.15">
      <c r="B29" s="605" t="s">
        <v>291</v>
      </c>
      <c r="C29" s="606"/>
      <c r="D29" s="606"/>
      <c r="E29" s="606"/>
      <c r="F29" s="606"/>
      <c r="G29" s="606"/>
      <c r="H29" s="606"/>
      <c r="I29" s="606"/>
      <c r="J29" s="606"/>
      <c r="K29" s="606"/>
      <c r="L29" s="606"/>
      <c r="M29" s="606"/>
      <c r="N29" s="606"/>
      <c r="O29" s="606"/>
      <c r="P29" s="606"/>
      <c r="Q29" s="607"/>
      <c r="R29" s="608">
        <v>31518</v>
      </c>
      <c r="S29" s="609"/>
      <c r="T29" s="609"/>
      <c r="U29" s="609"/>
      <c r="V29" s="609"/>
      <c r="W29" s="609"/>
      <c r="X29" s="609"/>
      <c r="Y29" s="610"/>
      <c r="Z29" s="611">
        <v>0.1</v>
      </c>
      <c r="AA29" s="611"/>
      <c r="AB29" s="611"/>
      <c r="AC29" s="611"/>
      <c r="AD29" s="612">
        <v>643</v>
      </c>
      <c r="AE29" s="612"/>
      <c r="AF29" s="612"/>
      <c r="AG29" s="612"/>
      <c r="AH29" s="612"/>
      <c r="AI29" s="612"/>
      <c r="AJ29" s="612"/>
      <c r="AK29" s="612"/>
      <c r="AL29" s="613">
        <v>0</v>
      </c>
      <c r="AM29" s="614"/>
      <c r="AN29" s="614"/>
      <c r="AO29" s="615"/>
      <c r="AP29" s="629"/>
      <c r="AQ29" s="630"/>
      <c r="AR29" s="630"/>
      <c r="AS29" s="630"/>
      <c r="AT29" s="630"/>
      <c r="AU29" s="630"/>
      <c r="AV29" s="630"/>
      <c r="AW29" s="630"/>
      <c r="AX29" s="630"/>
      <c r="AY29" s="630"/>
      <c r="AZ29" s="630"/>
      <c r="BA29" s="630"/>
      <c r="BB29" s="630"/>
      <c r="BC29" s="630"/>
      <c r="BD29" s="630"/>
      <c r="BE29" s="630"/>
      <c r="BF29" s="631"/>
      <c r="BG29" s="608"/>
      <c r="BH29" s="609"/>
      <c r="BI29" s="609"/>
      <c r="BJ29" s="609"/>
      <c r="BK29" s="609"/>
      <c r="BL29" s="609"/>
      <c r="BM29" s="609"/>
      <c r="BN29" s="610"/>
      <c r="BO29" s="611"/>
      <c r="BP29" s="611"/>
      <c r="BQ29" s="611"/>
      <c r="BR29" s="611"/>
      <c r="BS29" s="612"/>
      <c r="BT29" s="612"/>
      <c r="BU29" s="612"/>
      <c r="BV29" s="612"/>
      <c r="BW29" s="612"/>
      <c r="BX29" s="612"/>
      <c r="BY29" s="612"/>
      <c r="BZ29" s="612"/>
      <c r="CA29" s="612"/>
      <c r="CB29" s="616"/>
      <c r="CD29" s="644" t="s">
        <v>292</v>
      </c>
      <c r="CE29" s="645"/>
      <c r="CF29" s="605" t="s">
        <v>66</v>
      </c>
      <c r="CG29" s="606"/>
      <c r="CH29" s="606"/>
      <c r="CI29" s="606"/>
      <c r="CJ29" s="606"/>
      <c r="CK29" s="606"/>
      <c r="CL29" s="606"/>
      <c r="CM29" s="606"/>
      <c r="CN29" s="606"/>
      <c r="CO29" s="606"/>
      <c r="CP29" s="606"/>
      <c r="CQ29" s="607"/>
      <c r="CR29" s="608">
        <v>1581016</v>
      </c>
      <c r="CS29" s="640"/>
      <c r="CT29" s="640"/>
      <c r="CU29" s="640"/>
      <c r="CV29" s="640"/>
      <c r="CW29" s="640"/>
      <c r="CX29" s="640"/>
      <c r="CY29" s="641"/>
      <c r="CZ29" s="613">
        <v>6.8</v>
      </c>
      <c r="DA29" s="638"/>
      <c r="DB29" s="638"/>
      <c r="DC29" s="642"/>
      <c r="DD29" s="617">
        <v>1502168</v>
      </c>
      <c r="DE29" s="640"/>
      <c r="DF29" s="640"/>
      <c r="DG29" s="640"/>
      <c r="DH29" s="640"/>
      <c r="DI29" s="640"/>
      <c r="DJ29" s="640"/>
      <c r="DK29" s="641"/>
      <c r="DL29" s="617">
        <v>1502168</v>
      </c>
      <c r="DM29" s="640"/>
      <c r="DN29" s="640"/>
      <c r="DO29" s="640"/>
      <c r="DP29" s="640"/>
      <c r="DQ29" s="640"/>
      <c r="DR29" s="640"/>
      <c r="DS29" s="640"/>
      <c r="DT29" s="640"/>
      <c r="DU29" s="640"/>
      <c r="DV29" s="641"/>
      <c r="DW29" s="613">
        <v>11.2</v>
      </c>
      <c r="DX29" s="638"/>
      <c r="DY29" s="638"/>
      <c r="DZ29" s="638"/>
      <c r="EA29" s="638"/>
      <c r="EB29" s="638"/>
      <c r="EC29" s="639"/>
    </row>
    <row r="30" spans="2:133" ht="11.25" customHeight="1" x14ac:dyDescent="0.15">
      <c r="B30" s="605" t="s">
        <v>293</v>
      </c>
      <c r="C30" s="606"/>
      <c r="D30" s="606"/>
      <c r="E30" s="606"/>
      <c r="F30" s="606"/>
      <c r="G30" s="606"/>
      <c r="H30" s="606"/>
      <c r="I30" s="606"/>
      <c r="J30" s="606"/>
      <c r="K30" s="606"/>
      <c r="L30" s="606"/>
      <c r="M30" s="606"/>
      <c r="N30" s="606"/>
      <c r="O30" s="606"/>
      <c r="P30" s="606"/>
      <c r="Q30" s="607"/>
      <c r="R30" s="608">
        <v>5215340</v>
      </c>
      <c r="S30" s="609"/>
      <c r="T30" s="609"/>
      <c r="U30" s="609"/>
      <c r="V30" s="609"/>
      <c r="W30" s="609"/>
      <c r="X30" s="609"/>
      <c r="Y30" s="610"/>
      <c r="Z30" s="611">
        <v>20.7</v>
      </c>
      <c r="AA30" s="611"/>
      <c r="AB30" s="611"/>
      <c r="AC30" s="611"/>
      <c r="AD30" s="612" t="s">
        <v>122</v>
      </c>
      <c r="AE30" s="612"/>
      <c r="AF30" s="612"/>
      <c r="AG30" s="612"/>
      <c r="AH30" s="612"/>
      <c r="AI30" s="612"/>
      <c r="AJ30" s="612"/>
      <c r="AK30" s="612"/>
      <c r="AL30" s="613" t="s">
        <v>122</v>
      </c>
      <c r="AM30" s="614"/>
      <c r="AN30" s="614"/>
      <c r="AO30" s="615"/>
      <c r="AP30" s="590" t="s">
        <v>211</v>
      </c>
      <c r="AQ30" s="591"/>
      <c r="AR30" s="591"/>
      <c r="AS30" s="591"/>
      <c r="AT30" s="591"/>
      <c r="AU30" s="591"/>
      <c r="AV30" s="591"/>
      <c r="AW30" s="591"/>
      <c r="AX30" s="591"/>
      <c r="AY30" s="591"/>
      <c r="AZ30" s="591"/>
      <c r="BA30" s="591"/>
      <c r="BB30" s="591"/>
      <c r="BC30" s="591"/>
      <c r="BD30" s="591"/>
      <c r="BE30" s="591"/>
      <c r="BF30" s="592"/>
      <c r="BG30" s="590" t="s">
        <v>294</v>
      </c>
      <c r="BH30" s="650"/>
      <c r="BI30" s="650"/>
      <c r="BJ30" s="650"/>
      <c r="BK30" s="650"/>
      <c r="BL30" s="650"/>
      <c r="BM30" s="650"/>
      <c r="BN30" s="650"/>
      <c r="BO30" s="650"/>
      <c r="BP30" s="650"/>
      <c r="BQ30" s="651"/>
      <c r="BR30" s="590" t="s">
        <v>295</v>
      </c>
      <c r="BS30" s="650"/>
      <c r="BT30" s="650"/>
      <c r="BU30" s="650"/>
      <c r="BV30" s="650"/>
      <c r="BW30" s="650"/>
      <c r="BX30" s="650"/>
      <c r="BY30" s="650"/>
      <c r="BZ30" s="650"/>
      <c r="CA30" s="650"/>
      <c r="CB30" s="651"/>
      <c r="CD30" s="646"/>
      <c r="CE30" s="647"/>
      <c r="CF30" s="605" t="s">
        <v>296</v>
      </c>
      <c r="CG30" s="606"/>
      <c r="CH30" s="606"/>
      <c r="CI30" s="606"/>
      <c r="CJ30" s="606"/>
      <c r="CK30" s="606"/>
      <c r="CL30" s="606"/>
      <c r="CM30" s="606"/>
      <c r="CN30" s="606"/>
      <c r="CO30" s="606"/>
      <c r="CP30" s="606"/>
      <c r="CQ30" s="607"/>
      <c r="CR30" s="608">
        <v>1516154</v>
      </c>
      <c r="CS30" s="609"/>
      <c r="CT30" s="609"/>
      <c r="CU30" s="609"/>
      <c r="CV30" s="609"/>
      <c r="CW30" s="609"/>
      <c r="CX30" s="609"/>
      <c r="CY30" s="610"/>
      <c r="CZ30" s="613">
        <v>6.5</v>
      </c>
      <c r="DA30" s="638"/>
      <c r="DB30" s="638"/>
      <c r="DC30" s="642"/>
      <c r="DD30" s="617">
        <v>1440204</v>
      </c>
      <c r="DE30" s="609"/>
      <c r="DF30" s="609"/>
      <c r="DG30" s="609"/>
      <c r="DH30" s="609"/>
      <c r="DI30" s="609"/>
      <c r="DJ30" s="609"/>
      <c r="DK30" s="610"/>
      <c r="DL30" s="617">
        <v>1440204</v>
      </c>
      <c r="DM30" s="609"/>
      <c r="DN30" s="609"/>
      <c r="DO30" s="609"/>
      <c r="DP30" s="609"/>
      <c r="DQ30" s="609"/>
      <c r="DR30" s="609"/>
      <c r="DS30" s="609"/>
      <c r="DT30" s="609"/>
      <c r="DU30" s="609"/>
      <c r="DV30" s="610"/>
      <c r="DW30" s="613">
        <v>10.7</v>
      </c>
      <c r="DX30" s="638"/>
      <c r="DY30" s="638"/>
      <c r="DZ30" s="638"/>
      <c r="EA30" s="638"/>
      <c r="EB30" s="638"/>
      <c r="EC30" s="639"/>
    </row>
    <row r="31" spans="2:133" ht="11.25" customHeight="1" x14ac:dyDescent="0.15">
      <c r="B31" s="621" t="s">
        <v>297</v>
      </c>
      <c r="C31" s="622"/>
      <c r="D31" s="622"/>
      <c r="E31" s="622"/>
      <c r="F31" s="622"/>
      <c r="G31" s="622"/>
      <c r="H31" s="622"/>
      <c r="I31" s="622"/>
      <c r="J31" s="622"/>
      <c r="K31" s="622"/>
      <c r="L31" s="622"/>
      <c r="M31" s="622"/>
      <c r="N31" s="622"/>
      <c r="O31" s="622"/>
      <c r="P31" s="622"/>
      <c r="Q31" s="623"/>
      <c r="R31" s="608" t="s">
        <v>122</v>
      </c>
      <c r="S31" s="609"/>
      <c r="T31" s="609"/>
      <c r="U31" s="609"/>
      <c r="V31" s="609"/>
      <c r="W31" s="609"/>
      <c r="X31" s="609"/>
      <c r="Y31" s="610"/>
      <c r="Z31" s="611" t="s">
        <v>122</v>
      </c>
      <c r="AA31" s="611"/>
      <c r="AB31" s="611"/>
      <c r="AC31" s="611"/>
      <c r="AD31" s="612" t="s">
        <v>122</v>
      </c>
      <c r="AE31" s="612"/>
      <c r="AF31" s="612"/>
      <c r="AG31" s="612"/>
      <c r="AH31" s="612"/>
      <c r="AI31" s="612"/>
      <c r="AJ31" s="612"/>
      <c r="AK31" s="612"/>
      <c r="AL31" s="613" t="s">
        <v>122</v>
      </c>
      <c r="AM31" s="614"/>
      <c r="AN31" s="614"/>
      <c r="AO31" s="615"/>
      <c r="AP31" s="654" t="s">
        <v>298</v>
      </c>
      <c r="AQ31" s="655"/>
      <c r="AR31" s="655"/>
      <c r="AS31" s="655"/>
      <c r="AT31" s="660" t="s">
        <v>299</v>
      </c>
      <c r="AU31" s="210"/>
      <c r="AV31" s="210"/>
      <c r="AW31" s="210"/>
      <c r="AX31" s="594" t="s">
        <v>177</v>
      </c>
      <c r="AY31" s="595"/>
      <c r="AZ31" s="595"/>
      <c r="BA31" s="595"/>
      <c r="BB31" s="595"/>
      <c r="BC31" s="595"/>
      <c r="BD31" s="595"/>
      <c r="BE31" s="595"/>
      <c r="BF31" s="596"/>
      <c r="BG31" s="664">
        <v>99.7</v>
      </c>
      <c r="BH31" s="652"/>
      <c r="BI31" s="652"/>
      <c r="BJ31" s="652"/>
      <c r="BK31" s="652"/>
      <c r="BL31" s="652"/>
      <c r="BM31" s="603">
        <v>99.2</v>
      </c>
      <c r="BN31" s="652"/>
      <c r="BO31" s="652"/>
      <c r="BP31" s="652"/>
      <c r="BQ31" s="653"/>
      <c r="BR31" s="664">
        <v>99.6</v>
      </c>
      <c r="BS31" s="652"/>
      <c r="BT31" s="652"/>
      <c r="BU31" s="652"/>
      <c r="BV31" s="652"/>
      <c r="BW31" s="652"/>
      <c r="BX31" s="603">
        <v>99.1</v>
      </c>
      <c r="BY31" s="652"/>
      <c r="BZ31" s="652"/>
      <c r="CA31" s="652"/>
      <c r="CB31" s="653"/>
      <c r="CD31" s="646"/>
      <c r="CE31" s="647"/>
      <c r="CF31" s="605" t="s">
        <v>300</v>
      </c>
      <c r="CG31" s="606"/>
      <c r="CH31" s="606"/>
      <c r="CI31" s="606"/>
      <c r="CJ31" s="606"/>
      <c r="CK31" s="606"/>
      <c r="CL31" s="606"/>
      <c r="CM31" s="606"/>
      <c r="CN31" s="606"/>
      <c r="CO31" s="606"/>
      <c r="CP31" s="606"/>
      <c r="CQ31" s="607"/>
      <c r="CR31" s="608">
        <v>64862</v>
      </c>
      <c r="CS31" s="640"/>
      <c r="CT31" s="640"/>
      <c r="CU31" s="640"/>
      <c r="CV31" s="640"/>
      <c r="CW31" s="640"/>
      <c r="CX31" s="640"/>
      <c r="CY31" s="641"/>
      <c r="CZ31" s="613">
        <v>0.3</v>
      </c>
      <c r="DA31" s="638"/>
      <c r="DB31" s="638"/>
      <c r="DC31" s="642"/>
      <c r="DD31" s="617">
        <v>61964</v>
      </c>
      <c r="DE31" s="640"/>
      <c r="DF31" s="640"/>
      <c r="DG31" s="640"/>
      <c r="DH31" s="640"/>
      <c r="DI31" s="640"/>
      <c r="DJ31" s="640"/>
      <c r="DK31" s="641"/>
      <c r="DL31" s="617">
        <v>61964</v>
      </c>
      <c r="DM31" s="640"/>
      <c r="DN31" s="640"/>
      <c r="DO31" s="640"/>
      <c r="DP31" s="640"/>
      <c r="DQ31" s="640"/>
      <c r="DR31" s="640"/>
      <c r="DS31" s="640"/>
      <c r="DT31" s="640"/>
      <c r="DU31" s="640"/>
      <c r="DV31" s="641"/>
      <c r="DW31" s="613">
        <v>0.5</v>
      </c>
      <c r="DX31" s="638"/>
      <c r="DY31" s="638"/>
      <c r="DZ31" s="638"/>
      <c r="EA31" s="638"/>
      <c r="EB31" s="638"/>
      <c r="EC31" s="639"/>
    </row>
    <row r="32" spans="2:133" ht="11.25" customHeight="1" x14ac:dyDescent="0.15">
      <c r="B32" s="605" t="s">
        <v>301</v>
      </c>
      <c r="C32" s="606"/>
      <c r="D32" s="606"/>
      <c r="E32" s="606"/>
      <c r="F32" s="606"/>
      <c r="G32" s="606"/>
      <c r="H32" s="606"/>
      <c r="I32" s="606"/>
      <c r="J32" s="606"/>
      <c r="K32" s="606"/>
      <c r="L32" s="606"/>
      <c r="M32" s="606"/>
      <c r="N32" s="606"/>
      <c r="O32" s="606"/>
      <c r="P32" s="606"/>
      <c r="Q32" s="607"/>
      <c r="R32" s="608">
        <v>1840164</v>
      </c>
      <c r="S32" s="609"/>
      <c r="T32" s="609"/>
      <c r="U32" s="609"/>
      <c r="V32" s="609"/>
      <c r="W32" s="609"/>
      <c r="X32" s="609"/>
      <c r="Y32" s="610"/>
      <c r="Z32" s="611">
        <v>7.3</v>
      </c>
      <c r="AA32" s="611"/>
      <c r="AB32" s="611"/>
      <c r="AC32" s="611"/>
      <c r="AD32" s="612" t="s">
        <v>122</v>
      </c>
      <c r="AE32" s="612"/>
      <c r="AF32" s="612"/>
      <c r="AG32" s="612"/>
      <c r="AH32" s="612"/>
      <c r="AI32" s="612"/>
      <c r="AJ32" s="612"/>
      <c r="AK32" s="612"/>
      <c r="AL32" s="613" t="s">
        <v>122</v>
      </c>
      <c r="AM32" s="614"/>
      <c r="AN32" s="614"/>
      <c r="AO32" s="615"/>
      <c r="AP32" s="656"/>
      <c r="AQ32" s="657"/>
      <c r="AR32" s="657"/>
      <c r="AS32" s="657"/>
      <c r="AT32" s="661"/>
      <c r="AU32" s="206" t="s">
        <v>302</v>
      </c>
      <c r="AX32" s="605" t="s">
        <v>303</v>
      </c>
      <c r="AY32" s="606"/>
      <c r="AZ32" s="606"/>
      <c r="BA32" s="606"/>
      <c r="BB32" s="606"/>
      <c r="BC32" s="606"/>
      <c r="BD32" s="606"/>
      <c r="BE32" s="606"/>
      <c r="BF32" s="607"/>
      <c r="BG32" s="665">
        <v>99.5</v>
      </c>
      <c r="BH32" s="640"/>
      <c r="BI32" s="640"/>
      <c r="BJ32" s="640"/>
      <c r="BK32" s="640"/>
      <c r="BL32" s="640"/>
      <c r="BM32" s="614">
        <v>99</v>
      </c>
      <c r="BN32" s="640"/>
      <c r="BO32" s="640"/>
      <c r="BP32" s="640"/>
      <c r="BQ32" s="663"/>
      <c r="BR32" s="665">
        <v>99.4</v>
      </c>
      <c r="BS32" s="640"/>
      <c r="BT32" s="640"/>
      <c r="BU32" s="640"/>
      <c r="BV32" s="640"/>
      <c r="BW32" s="640"/>
      <c r="BX32" s="614">
        <v>98.9</v>
      </c>
      <c r="BY32" s="640"/>
      <c r="BZ32" s="640"/>
      <c r="CA32" s="640"/>
      <c r="CB32" s="663"/>
      <c r="CD32" s="648"/>
      <c r="CE32" s="649"/>
      <c r="CF32" s="605" t="s">
        <v>304</v>
      </c>
      <c r="CG32" s="606"/>
      <c r="CH32" s="606"/>
      <c r="CI32" s="606"/>
      <c r="CJ32" s="606"/>
      <c r="CK32" s="606"/>
      <c r="CL32" s="606"/>
      <c r="CM32" s="606"/>
      <c r="CN32" s="606"/>
      <c r="CO32" s="606"/>
      <c r="CP32" s="606"/>
      <c r="CQ32" s="607"/>
      <c r="CR32" s="608">
        <v>72</v>
      </c>
      <c r="CS32" s="609"/>
      <c r="CT32" s="609"/>
      <c r="CU32" s="609"/>
      <c r="CV32" s="609"/>
      <c r="CW32" s="609"/>
      <c r="CX32" s="609"/>
      <c r="CY32" s="610"/>
      <c r="CZ32" s="613">
        <v>0</v>
      </c>
      <c r="DA32" s="638"/>
      <c r="DB32" s="638"/>
      <c r="DC32" s="642"/>
      <c r="DD32" s="617">
        <v>72</v>
      </c>
      <c r="DE32" s="609"/>
      <c r="DF32" s="609"/>
      <c r="DG32" s="609"/>
      <c r="DH32" s="609"/>
      <c r="DI32" s="609"/>
      <c r="DJ32" s="609"/>
      <c r="DK32" s="610"/>
      <c r="DL32" s="617">
        <v>72</v>
      </c>
      <c r="DM32" s="609"/>
      <c r="DN32" s="609"/>
      <c r="DO32" s="609"/>
      <c r="DP32" s="609"/>
      <c r="DQ32" s="609"/>
      <c r="DR32" s="609"/>
      <c r="DS32" s="609"/>
      <c r="DT32" s="609"/>
      <c r="DU32" s="609"/>
      <c r="DV32" s="610"/>
      <c r="DW32" s="613">
        <v>0</v>
      </c>
      <c r="DX32" s="638"/>
      <c r="DY32" s="638"/>
      <c r="DZ32" s="638"/>
      <c r="EA32" s="638"/>
      <c r="EB32" s="638"/>
      <c r="EC32" s="639"/>
    </row>
    <row r="33" spans="2:133" ht="11.25" customHeight="1" x14ac:dyDescent="0.15">
      <c r="B33" s="605" t="s">
        <v>305</v>
      </c>
      <c r="C33" s="606"/>
      <c r="D33" s="606"/>
      <c r="E33" s="606"/>
      <c r="F33" s="606"/>
      <c r="G33" s="606"/>
      <c r="H33" s="606"/>
      <c r="I33" s="606"/>
      <c r="J33" s="606"/>
      <c r="K33" s="606"/>
      <c r="L33" s="606"/>
      <c r="M33" s="606"/>
      <c r="N33" s="606"/>
      <c r="O33" s="606"/>
      <c r="P33" s="606"/>
      <c r="Q33" s="607"/>
      <c r="R33" s="608">
        <v>16923</v>
      </c>
      <c r="S33" s="609"/>
      <c r="T33" s="609"/>
      <c r="U33" s="609"/>
      <c r="V33" s="609"/>
      <c r="W33" s="609"/>
      <c r="X33" s="609"/>
      <c r="Y33" s="610"/>
      <c r="Z33" s="611">
        <v>0.1</v>
      </c>
      <c r="AA33" s="611"/>
      <c r="AB33" s="611"/>
      <c r="AC33" s="611"/>
      <c r="AD33" s="612">
        <v>10204</v>
      </c>
      <c r="AE33" s="612"/>
      <c r="AF33" s="612"/>
      <c r="AG33" s="612"/>
      <c r="AH33" s="612"/>
      <c r="AI33" s="612"/>
      <c r="AJ33" s="612"/>
      <c r="AK33" s="612"/>
      <c r="AL33" s="613">
        <v>0.1</v>
      </c>
      <c r="AM33" s="614"/>
      <c r="AN33" s="614"/>
      <c r="AO33" s="615"/>
      <c r="AP33" s="658"/>
      <c r="AQ33" s="659"/>
      <c r="AR33" s="659"/>
      <c r="AS33" s="659"/>
      <c r="AT33" s="662"/>
      <c r="AU33" s="211"/>
      <c r="AV33" s="211"/>
      <c r="AW33" s="211"/>
      <c r="AX33" s="629" t="s">
        <v>306</v>
      </c>
      <c r="AY33" s="630"/>
      <c r="AZ33" s="630"/>
      <c r="BA33" s="630"/>
      <c r="BB33" s="630"/>
      <c r="BC33" s="630"/>
      <c r="BD33" s="630"/>
      <c r="BE33" s="630"/>
      <c r="BF33" s="631"/>
      <c r="BG33" s="666">
        <v>99.8</v>
      </c>
      <c r="BH33" s="667"/>
      <c r="BI33" s="667"/>
      <c r="BJ33" s="667"/>
      <c r="BK33" s="667"/>
      <c r="BL33" s="667"/>
      <c r="BM33" s="668">
        <v>99.4</v>
      </c>
      <c r="BN33" s="667"/>
      <c r="BO33" s="667"/>
      <c r="BP33" s="667"/>
      <c r="BQ33" s="669"/>
      <c r="BR33" s="666">
        <v>99.7</v>
      </c>
      <c r="BS33" s="667"/>
      <c r="BT33" s="667"/>
      <c r="BU33" s="667"/>
      <c r="BV33" s="667"/>
      <c r="BW33" s="667"/>
      <c r="BX33" s="668">
        <v>99.3</v>
      </c>
      <c r="BY33" s="667"/>
      <c r="BZ33" s="667"/>
      <c r="CA33" s="667"/>
      <c r="CB33" s="669"/>
      <c r="CD33" s="605" t="s">
        <v>307</v>
      </c>
      <c r="CE33" s="606"/>
      <c r="CF33" s="606"/>
      <c r="CG33" s="606"/>
      <c r="CH33" s="606"/>
      <c r="CI33" s="606"/>
      <c r="CJ33" s="606"/>
      <c r="CK33" s="606"/>
      <c r="CL33" s="606"/>
      <c r="CM33" s="606"/>
      <c r="CN33" s="606"/>
      <c r="CO33" s="606"/>
      <c r="CP33" s="606"/>
      <c r="CQ33" s="607"/>
      <c r="CR33" s="608">
        <v>9374765</v>
      </c>
      <c r="CS33" s="640"/>
      <c r="CT33" s="640"/>
      <c r="CU33" s="640"/>
      <c r="CV33" s="640"/>
      <c r="CW33" s="640"/>
      <c r="CX33" s="640"/>
      <c r="CY33" s="641"/>
      <c r="CZ33" s="613">
        <v>40.1</v>
      </c>
      <c r="DA33" s="638"/>
      <c r="DB33" s="638"/>
      <c r="DC33" s="642"/>
      <c r="DD33" s="617">
        <v>7812002</v>
      </c>
      <c r="DE33" s="640"/>
      <c r="DF33" s="640"/>
      <c r="DG33" s="640"/>
      <c r="DH33" s="640"/>
      <c r="DI33" s="640"/>
      <c r="DJ33" s="640"/>
      <c r="DK33" s="641"/>
      <c r="DL33" s="617">
        <v>5693169</v>
      </c>
      <c r="DM33" s="640"/>
      <c r="DN33" s="640"/>
      <c r="DO33" s="640"/>
      <c r="DP33" s="640"/>
      <c r="DQ33" s="640"/>
      <c r="DR33" s="640"/>
      <c r="DS33" s="640"/>
      <c r="DT33" s="640"/>
      <c r="DU33" s="640"/>
      <c r="DV33" s="641"/>
      <c r="DW33" s="613">
        <v>42.3</v>
      </c>
      <c r="DX33" s="638"/>
      <c r="DY33" s="638"/>
      <c r="DZ33" s="638"/>
      <c r="EA33" s="638"/>
      <c r="EB33" s="638"/>
      <c r="EC33" s="639"/>
    </row>
    <row r="34" spans="2:133" ht="11.25" customHeight="1" x14ac:dyDescent="0.15">
      <c r="B34" s="605" t="s">
        <v>308</v>
      </c>
      <c r="C34" s="606"/>
      <c r="D34" s="606"/>
      <c r="E34" s="606"/>
      <c r="F34" s="606"/>
      <c r="G34" s="606"/>
      <c r="H34" s="606"/>
      <c r="I34" s="606"/>
      <c r="J34" s="606"/>
      <c r="K34" s="606"/>
      <c r="L34" s="606"/>
      <c r="M34" s="606"/>
      <c r="N34" s="606"/>
      <c r="O34" s="606"/>
      <c r="P34" s="606"/>
      <c r="Q34" s="607"/>
      <c r="R34" s="608">
        <v>362931</v>
      </c>
      <c r="S34" s="609"/>
      <c r="T34" s="609"/>
      <c r="U34" s="609"/>
      <c r="V34" s="609"/>
      <c r="W34" s="609"/>
      <c r="X34" s="609"/>
      <c r="Y34" s="610"/>
      <c r="Z34" s="611">
        <v>1.4</v>
      </c>
      <c r="AA34" s="611"/>
      <c r="AB34" s="611"/>
      <c r="AC34" s="611"/>
      <c r="AD34" s="612" t="s">
        <v>122</v>
      </c>
      <c r="AE34" s="612"/>
      <c r="AF34" s="612"/>
      <c r="AG34" s="612"/>
      <c r="AH34" s="612"/>
      <c r="AI34" s="612"/>
      <c r="AJ34" s="612"/>
      <c r="AK34" s="612"/>
      <c r="AL34" s="613" t="s">
        <v>122</v>
      </c>
      <c r="AM34" s="614"/>
      <c r="AN34" s="614"/>
      <c r="AO34" s="615"/>
      <c r="AP34" s="212"/>
      <c r="AQ34" s="213"/>
      <c r="AS34" s="210"/>
      <c r="AT34" s="210"/>
      <c r="AU34" s="210"/>
      <c r="AV34" s="210"/>
      <c r="AW34" s="210"/>
      <c r="AX34" s="210"/>
      <c r="AY34" s="210"/>
      <c r="AZ34" s="210"/>
      <c r="BA34" s="210"/>
      <c r="BB34" s="210"/>
      <c r="BC34" s="210"/>
      <c r="BD34" s="210"/>
      <c r="BE34" s="210"/>
      <c r="BF34" s="210"/>
      <c r="BG34" s="213"/>
      <c r="BH34" s="213"/>
      <c r="BI34" s="213"/>
      <c r="BJ34" s="213"/>
      <c r="BK34" s="213"/>
      <c r="BL34" s="213"/>
      <c r="BM34" s="213"/>
      <c r="BN34" s="213"/>
      <c r="BO34" s="213"/>
      <c r="BP34" s="213"/>
      <c r="BQ34" s="213"/>
      <c r="BR34" s="213"/>
      <c r="BS34" s="213"/>
      <c r="BT34" s="213"/>
      <c r="BU34" s="213"/>
      <c r="BV34" s="213"/>
      <c r="BW34" s="213"/>
      <c r="BX34" s="213"/>
      <c r="BY34" s="213"/>
      <c r="BZ34" s="213"/>
      <c r="CA34" s="213"/>
      <c r="CB34" s="213"/>
      <c r="CD34" s="605" t="s">
        <v>309</v>
      </c>
      <c r="CE34" s="606"/>
      <c r="CF34" s="606"/>
      <c r="CG34" s="606"/>
      <c r="CH34" s="606"/>
      <c r="CI34" s="606"/>
      <c r="CJ34" s="606"/>
      <c r="CK34" s="606"/>
      <c r="CL34" s="606"/>
      <c r="CM34" s="606"/>
      <c r="CN34" s="606"/>
      <c r="CO34" s="606"/>
      <c r="CP34" s="606"/>
      <c r="CQ34" s="607"/>
      <c r="CR34" s="608">
        <v>2827802</v>
      </c>
      <c r="CS34" s="609"/>
      <c r="CT34" s="609"/>
      <c r="CU34" s="609"/>
      <c r="CV34" s="609"/>
      <c r="CW34" s="609"/>
      <c r="CX34" s="609"/>
      <c r="CY34" s="610"/>
      <c r="CZ34" s="613">
        <v>12.1</v>
      </c>
      <c r="DA34" s="638"/>
      <c r="DB34" s="638"/>
      <c r="DC34" s="642"/>
      <c r="DD34" s="617">
        <v>2106602</v>
      </c>
      <c r="DE34" s="609"/>
      <c r="DF34" s="609"/>
      <c r="DG34" s="609"/>
      <c r="DH34" s="609"/>
      <c r="DI34" s="609"/>
      <c r="DJ34" s="609"/>
      <c r="DK34" s="610"/>
      <c r="DL34" s="617">
        <v>1883843</v>
      </c>
      <c r="DM34" s="609"/>
      <c r="DN34" s="609"/>
      <c r="DO34" s="609"/>
      <c r="DP34" s="609"/>
      <c r="DQ34" s="609"/>
      <c r="DR34" s="609"/>
      <c r="DS34" s="609"/>
      <c r="DT34" s="609"/>
      <c r="DU34" s="609"/>
      <c r="DV34" s="610"/>
      <c r="DW34" s="613">
        <v>14</v>
      </c>
      <c r="DX34" s="638"/>
      <c r="DY34" s="638"/>
      <c r="DZ34" s="638"/>
      <c r="EA34" s="638"/>
      <c r="EB34" s="638"/>
      <c r="EC34" s="639"/>
    </row>
    <row r="35" spans="2:133" ht="11.25" customHeight="1" x14ac:dyDescent="0.15">
      <c r="B35" s="605" t="s">
        <v>310</v>
      </c>
      <c r="C35" s="606"/>
      <c r="D35" s="606"/>
      <c r="E35" s="606"/>
      <c r="F35" s="606"/>
      <c r="G35" s="606"/>
      <c r="H35" s="606"/>
      <c r="I35" s="606"/>
      <c r="J35" s="606"/>
      <c r="K35" s="606"/>
      <c r="L35" s="606"/>
      <c r="M35" s="606"/>
      <c r="N35" s="606"/>
      <c r="O35" s="606"/>
      <c r="P35" s="606"/>
      <c r="Q35" s="607"/>
      <c r="R35" s="608">
        <v>124467</v>
      </c>
      <c r="S35" s="609"/>
      <c r="T35" s="609"/>
      <c r="U35" s="609"/>
      <c r="V35" s="609"/>
      <c r="W35" s="609"/>
      <c r="X35" s="609"/>
      <c r="Y35" s="610"/>
      <c r="Z35" s="611">
        <v>0.5</v>
      </c>
      <c r="AA35" s="611"/>
      <c r="AB35" s="611"/>
      <c r="AC35" s="611"/>
      <c r="AD35" s="612" t="s">
        <v>122</v>
      </c>
      <c r="AE35" s="612"/>
      <c r="AF35" s="612"/>
      <c r="AG35" s="612"/>
      <c r="AH35" s="612"/>
      <c r="AI35" s="612"/>
      <c r="AJ35" s="612"/>
      <c r="AK35" s="612"/>
      <c r="AL35" s="613" t="s">
        <v>122</v>
      </c>
      <c r="AM35" s="614"/>
      <c r="AN35" s="614"/>
      <c r="AO35" s="615"/>
      <c r="AP35" s="214"/>
      <c r="AQ35" s="590" t="s">
        <v>311</v>
      </c>
      <c r="AR35" s="591"/>
      <c r="AS35" s="591"/>
      <c r="AT35" s="591"/>
      <c r="AU35" s="591"/>
      <c r="AV35" s="591"/>
      <c r="AW35" s="591"/>
      <c r="AX35" s="591"/>
      <c r="AY35" s="591"/>
      <c r="AZ35" s="591"/>
      <c r="BA35" s="591"/>
      <c r="BB35" s="591"/>
      <c r="BC35" s="591"/>
      <c r="BD35" s="591"/>
      <c r="BE35" s="591"/>
      <c r="BF35" s="592"/>
      <c r="BG35" s="590" t="s">
        <v>312</v>
      </c>
      <c r="BH35" s="591"/>
      <c r="BI35" s="591"/>
      <c r="BJ35" s="591"/>
      <c r="BK35" s="591"/>
      <c r="BL35" s="591"/>
      <c r="BM35" s="591"/>
      <c r="BN35" s="591"/>
      <c r="BO35" s="591"/>
      <c r="BP35" s="591"/>
      <c r="BQ35" s="591"/>
      <c r="BR35" s="591"/>
      <c r="BS35" s="591"/>
      <c r="BT35" s="591"/>
      <c r="BU35" s="591"/>
      <c r="BV35" s="591"/>
      <c r="BW35" s="591"/>
      <c r="BX35" s="591"/>
      <c r="BY35" s="591"/>
      <c r="BZ35" s="591"/>
      <c r="CA35" s="591"/>
      <c r="CB35" s="592"/>
      <c r="CD35" s="605" t="s">
        <v>313</v>
      </c>
      <c r="CE35" s="606"/>
      <c r="CF35" s="606"/>
      <c r="CG35" s="606"/>
      <c r="CH35" s="606"/>
      <c r="CI35" s="606"/>
      <c r="CJ35" s="606"/>
      <c r="CK35" s="606"/>
      <c r="CL35" s="606"/>
      <c r="CM35" s="606"/>
      <c r="CN35" s="606"/>
      <c r="CO35" s="606"/>
      <c r="CP35" s="606"/>
      <c r="CQ35" s="607"/>
      <c r="CR35" s="608">
        <v>143971</v>
      </c>
      <c r="CS35" s="640"/>
      <c r="CT35" s="640"/>
      <c r="CU35" s="640"/>
      <c r="CV35" s="640"/>
      <c r="CW35" s="640"/>
      <c r="CX35" s="640"/>
      <c r="CY35" s="641"/>
      <c r="CZ35" s="613">
        <v>0.6</v>
      </c>
      <c r="DA35" s="638"/>
      <c r="DB35" s="638"/>
      <c r="DC35" s="642"/>
      <c r="DD35" s="617">
        <v>137685</v>
      </c>
      <c r="DE35" s="640"/>
      <c r="DF35" s="640"/>
      <c r="DG35" s="640"/>
      <c r="DH35" s="640"/>
      <c r="DI35" s="640"/>
      <c r="DJ35" s="640"/>
      <c r="DK35" s="641"/>
      <c r="DL35" s="617">
        <v>122378</v>
      </c>
      <c r="DM35" s="640"/>
      <c r="DN35" s="640"/>
      <c r="DO35" s="640"/>
      <c r="DP35" s="640"/>
      <c r="DQ35" s="640"/>
      <c r="DR35" s="640"/>
      <c r="DS35" s="640"/>
      <c r="DT35" s="640"/>
      <c r="DU35" s="640"/>
      <c r="DV35" s="641"/>
      <c r="DW35" s="613">
        <v>0.9</v>
      </c>
      <c r="DX35" s="638"/>
      <c r="DY35" s="638"/>
      <c r="DZ35" s="638"/>
      <c r="EA35" s="638"/>
      <c r="EB35" s="638"/>
      <c r="EC35" s="639"/>
    </row>
    <row r="36" spans="2:133" ht="11.25" customHeight="1" x14ac:dyDescent="0.15">
      <c r="B36" s="605" t="s">
        <v>314</v>
      </c>
      <c r="C36" s="606"/>
      <c r="D36" s="606"/>
      <c r="E36" s="606"/>
      <c r="F36" s="606"/>
      <c r="G36" s="606"/>
      <c r="H36" s="606"/>
      <c r="I36" s="606"/>
      <c r="J36" s="606"/>
      <c r="K36" s="606"/>
      <c r="L36" s="606"/>
      <c r="M36" s="606"/>
      <c r="N36" s="606"/>
      <c r="O36" s="606"/>
      <c r="P36" s="606"/>
      <c r="Q36" s="607"/>
      <c r="R36" s="608">
        <v>1885316</v>
      </c>
      <c r="S36" s="609"/>
      <c r="T36" s="609"/>
      <c r="U36" s="609"/>
      <c r="V36" s="609"/>
      <c r="W36" s="609"/>
      <c r="X36" s="609"/>
      <c r="Y36" s="610"/>
      <c r="Z36" s="611">
        <v>7.5</v>
      </c>
      <c r="AA36" s="611"/>
      <c r="AB36" s="611"/>
      <c r="AC36" s="611"/>
      <c r="AD36" s="612" t="s">
        <v>122</v>
      </c>
      <c r="AE36" s="612"/>
      <c r="AF36" s="612"/>
      <c r="AG36" s="612"/>
      <c r="AH36" s="612"/>
      <c r="AI36" s="612"/>
      <c r="AJ36" s="612"/>
      <c r="AK36" s="612"/>
      <c r="AL36" s="613" t="s">
        <v>122</v>
      </c>
      <c r="AM36" s="614"/>
      <c r="AN36" s="614"/>
      <c r="AO36" s="615"/>
      <c r="AP36" s="214"/>
      <c r="AQ36" s="674" t="s">
        <v>315</v>
      </c>
      <c r="AR36" s="675"/>
      <c r="AS36" s="675"/>
      <c r="AT36" s="675"/>
      <c r="AU36" s="675"/>
      <c r="AV36" s="675"/>
      <c r="AW36" s="675"/>
      <c r="AX36" s="675"/>
      <c r="AY36" s="676"/>
      <c r="AZ36" s="597">
        <v>2964328</v>
      </c>
      <c r="BA36" s="598"/>
      <c r="BB36" s="598"/>
      <c r="BC36" s="598"/>
      <c r="BD36" s="598"/>
      <c r="BE36" s="598"/>
      <c r="BF36" s="670"/>
      <c r="BG36" s="594" t="s">
        <v>316</v>
      </c>
      <c r="BH36" s="595"/>
      <c r="BI36" s="595"/>
      <c r="BJ36" s="595"/>
      <c r="BK36" s="595"/>
      <c r="BL36" s="595"/>
      <c r="BM36" s="595"/>
      <c r="BN36" s="595"/>
      <c r="BO36" s="595"/>
      <c r="BP36" s="595"/>
      <c r="BQ36" s="595"/>
      <c r="BR36" s="595"/>
      <c r="BS36" s="595"/>
      <c r="BT36" s="595"/>
      <c r="BU36" s="596"/>
      <c r="BV36" s="597">
        <v>87249</v>
      </c>
      <c r="BW36" s="598"/>
      <c r="BX36" s="598"/>
      <c r="BY36" s="598"/>
      <c r="BZ36" s="598"/>
      <c r="CA36" s="598"/>
      <c r="CB36" s="670"/>
      <c r="CD36" s="605" t="s">
        <v>317</v>
      </c>
      <c r="CE36" s="606"/>
      <c r="CF36" s="606"/>
      <c r="CG36" s="606"/>
      <c r="CH36" s="606"/>
      <c r="CI36" s="606"/>
      <c r="CJ36" s="606"/>
      <c r="CK36" s="606"/>
      <c r="CL36" s="606"/>
      <c r="CM36" s="606"/>
      <c r="CN36" s="606"/>
      <c r="CO36" s="606"/>
      <c r="CP36" s="606"/>
      <c r="CQ36" s="607"/>
      <c r="CR36" s="608">
        <v>2666719</v>
      </c>
      <c r="CS36" s="609"/>
      <c r="CT36" s="609"/>
      <c r="CU36" s="609"/>
      <c r="CV36" s="609"/>
      <c r="CW36" s="609"/>
      <c r="CX36" s="609"/>
      <c r="CY36" s="610"/>
      <c r="CZ36" s="613">
        <v>11.4</v>
      </c>
      <c r="DA36" s="638"/>
      <c r="DB36" s="638"/>
      <c r="DC36" s="642"/>
      <c r="DD36" s="617">
        <v>2532490</v>
      </c>
      <c r="DE36" s="609"/>
      <c r="DF36" s="609"/>
      <c r="DG36" s="609"/>
      <c r="DH36" s="609"/>
      <c r="DI36" s="609"/>
      <c r="DJ36" s="609"/>
      <c r="DK36" s="610"/>
      <c r="DL36" s="617">
        <v>1958678</v>
      </c>
      <c r="DM36" s="609"/>
      <c r="DN36" s="609"/>
      <c r="DO36" s="609"/>
      <c r="DP36" s="609"/>
      <c r="DQ36" s="609"/>
      <c r="DR36" s="609"/>
      <c r="DS36" s="609"/>
      <c r="DT36" s="609"/>
      <c r="DU36" s="609"/>
      <c r="DV36" s="610"/>
      <c r="DW36" s="613">
        <v>14.6</v>
      </c>
      <c r="DX36" s="638"/>
      <c r="DY36" s="638"/>
      <c r="DZ36" s="638"/>
      <c r="EA36" s="638"/>
      <c r="EB36" s="638"/>
      <c r="EC36" s="639"/>
    </row>
    <row r="37" spans="2:133" ht="11.25" customHeight="1" x14ac:dyDescent="0.15">
      <c r="B37" s="605" t="s">
        <v>318</v>
      </c>
      <c r="C37" s="606"/>
      <c r="D37" s="606"/>
      <c r="E37" s="606"/>
      <c r="F37" s="606"/>
      <c r="G37" s="606"/>
      <c r="H37" s="606"/>
      <c r="I37" s="606"/>
      <c r="J37" s="606"/>
      <c r="K37" s="606"/>
      <c r="L37" s="606"/>
      <c r="M37" s="606"/>
      <c r="N37" s="606"/>
      <c r="O37" s="606"/>
      <c r="P37" s="606"/>
      <c r="Q37" s="607"/>
      <c r="R37" s="608">
        <v>508376</v>
      </c>
      <c r="S37" s="609"/>
      <c r="T37" s="609"/>
      <c r="U37" s="609"/>
      <c r="V37" s="609"/>
      <c r="W37" s="609"/>
      <c r="X37" s="609"/>
      <c r="Y37" s="610"/>
      <c r="Z37" s="611">
        <v>2</v>
      </c>
      <c r="AA37" s="611"/>
      <c r="AB37" s="611"/>
      <c r="AC37" s="611"/>
      <c r="AD37" s="612">
        <v>1931</v>
      </c>
      <c r="AE37" s="612"/>
      <c r="AF37" s="612"/>
      <c r="AG37" s="612"/>
      <c r="AH37" s="612"/>
      <c r="AI37" s="612"/>
      <c r="AJ37" s="612"/>
      <c r="AK37" s="612"/>
      <c r="AL37" s="613">
        <v>0</v>
      </c>
      <c r="AM37" s="614"/>
      <c r="AN37" s="614"/>
      <c r="AO37" s="615"/>
      <c r="AQ37" s="671" t="s">
        <v>319</v>
      </c>
      <c r="AR37" s="672"/>
      <c r="AS37" s="672"/>
      <c r="AT37" s="672"/>
      <c r="AU37" s="672"/>
      <c r="AV37" s="672"/>
      <c r="AW37" s="672"/>
      <c r="AX37" s="672"/>
      <c r="AY37" s="673"/>
      <c r="AZ37" s="608">
        <v>512615</v>
      </c>
      <c r="BA37" s="609"/>
      <c r="BB37" s="609"/>
      <c r="BC37" s="609"/>
      <c r="BD37" s="640"/>
      <c r="BE37" s="640"/>
      <c r="BF37" s="663"/>
      <c r="BG37" s="605" t="s">
        <v>320</v>
      </c>
      <c r="BH37" s="606"/>
      <c r="BI37" s="606"/>
      <c r="BJ37" s="606"/>
      <c r="BK37" s="606"/>
      <c r="BL37" s="606"/>
      <c r="BM37" s="606"/>
      <c r="BN37" s="606"/>
      <c r="BO37" s="606"/>
      <c r="BP37" s="606"/>
      <c r="BQ37" s="606"/>
      <c r="BR37" s="606"/>
      <c r="BS37" s="606"/>
      <c r="BT37" s="606"/>
      <c r="BU37" s="607"/>
      <c r="BV37" s="608">
        <v>34214</v>
      </c>
      <c r="BW37" s="609"/>
      <c r="BX37" s="609"/>
      <c r="BY37" s="609"/>
      <c r="BZ37" s="609"/>
      <c r="CA37" s="609"/>
      <c r="CB37" s="618"/>
      <c r="CD37" s="605" t="s">
        <v>321</v>
      </c>
      <c r="CE37" s="606"/>
      <c r="CF37" s="606"/>
      <c r="CG37" s="606"/>
      <c r="CH37" s="606"/>
      <c r="CI37" s="606"/>
      <c r="CJ37" s="606"/>
      <c r="CK37" s="606"/>
      <c r="CL37" s="606"/>
      <c r="CM37" s="606"/>
      <c r="CN37" s="606"/>
      <c r="CO37" s="606"/>
      <c r="CP37" s="606"/>
      <c r="CQ37" s="607"/>
      <c r="CR37" s="608">
        <v>1332792</v>
      </c>
      <c r="CS37" s="640"/>
      <c r="CT37" s="640"/>
      <c r="CU37" s="640"/>
      <c r="CV37" s="640"/>
      <c r="CW37" s="640"/>
      <c r="CX37" s="640"/>
      <c r="CY37" s="641"/>
      <c r="CZ37" s="613">
        <v>5.7</v>
      </c>
      <c r="DA37" s="638"/>
      <c r="DB37" s="638"/>
      <c r="DC37" s="642"/>
      <c r="DD37" s="617">
        <v>1327421</v>
      </c>
      <c r="DE37" s="640"/>
      <c r="DF37" s="640"/>
      <c r="DG37" s="640"/>
      <c r="DH37" s="640"/>
      <c r="DI37" s="640"/>
      <c r="DJ37" s="640"/>
      <c r="DK37" s="641"/>
      <c r="DL37" s="617">
        <v>1195563</v>
      </c>
      <c r="DM37" s="640"/>
      <c r="DN37" s="640"/>
      <c r="DO37" s="640"/>
      <c r="DP37" s="640"/>
      <c r="DQ37" s="640"/>
      <c r="DR37" s="640"/>
      <c r="DS37" s="640"/>
      <c r="DT37" s="640"/>
      <c r="DU37" s="640"/>
      <c r="DV37" s="641"/>
      <c r="DW37" s="613">
        <v>8.9</v>
      </c>
      <c r="DX37" s="638"/>
      <c r="DY37" s="638"/>
      <c r="DZ37" s="638"/>
      <c r="EA37" s="638"/>
      <c r="EB37" s="638"/>
      <c r="EC37" s="639"/>
    </row>
    <row r="38" spans="2:133" ht="11.25" customHeight="1" x14ac:dyDescent="0.15">
      <c r="B38" s="605" t="s">
        <v>322</v>
      </c>
      <c r="C38" s="606"/>
      <c r="D38" s="606"/>
      <c r="E38" s="606"/>
      <c r="F38" s="606"/>
      <c r="G38" s="606"/>
      <c r="H38" s="606"/>
      <c r="I38" s="606"/>
      <c r="J38" s="606"/>
      <c r="K38" s="606"/>
      <c r="L38" s="606"/>
      <c r="M38" s="606"/>
      <c r="N38" s="606"/>
      <c r="O38" s="606"/>
      <c r="P38" s="606"/>
      <c r="Q38" s="607"/>
      <c r="R38" s="608">
        <v>702300</v>
      </c>
      <c r="S38" s="609"/>
      <c r="T38" s="609"/>
      <c r="U38" s="609"/>
      <c r="V38" s="609"/>
      <c r="W38" s="609"/>
      <c r="X38" s="609"/>
      <c r="Y38" s="610"/>
      <c r="Z38" s="611">
        <v>2.8</v>
      </c>
      <c r="AA38" s="611"/>
      <c r="AB38" s="611"/>
      <c r="AC38" s="611"/>
      <c r="AD38" s="612" t="s">
        <v>122</v>
      </c>
      <c r="AE38" s="612"/>
      <c r="AF38" s="612"/>
      <c r="AG38" s="612"/>
      <c r="AH38" s="612"/>
      <c r="AI38" s="612"/>
      <c r="AJ38" s="612"/>
      <c r="AK38" s="612"/>
      <c r="AL38" s="613" t="s">
        <v>122</v>
      </c>
      <c r="AM38" s="614"/>
      <c r="AN38" s="614"/>
      <c r="AO38" s="615"/>
      <c r="AQ38" s="671" t="s">
        <v>323</v>
      </c>
      <c r="AR38" s="672"/>
      <c r="AS38" s="672"/>
      <c r="AT38" s="672"/>
      <c r="AU38" s="672"/>
      <c r="AV38" s="672"/>
      <c r="AW38" s="672"/>
      <c r="AX38" s="672"/>
      <c r="AY38" s="673"/>
      <c r="AZ38" s="608">
        <v>134193</v>
      </c>
      <c r="BA38" s="609"/>
      <c r="BB38" s="609"/>
      <c r="BC38" s="609"/>
      <c r="BD38" s="640"/>
      <c r="BE38" s="640"/>
      <c r="BF38" s="663"/>
      <c r="BG38" s="605" t="s">
        <v>324</v>
      </c>
      <c r="BH38" s="606"/>
      <c r="BI38" s="606"/>
      <c r="BJ38" s="606"/>
      <c r="BK38" s="606"/>
      <c r="BL38" s="606"/>
      <c r="BM38" s="606"/>
      <c r="BN38" s="606"/>
      <c r="BO38" s="606"/>
      <c r="BP38" s="606"/>
      <c r="BQ38" s="606"/>
      <c r="BR38" s="606"/>
      <c r="BS38" s="606"/>
      <c r="BT38" s="606"/>
      <c r="BU38" s="607"/>
      <c r="BV38" s="608">
        <v>6123</v>
      </c>
      <c r="BW38" s="609"/>
      <c r="BX38" s="609"/>
      <c r="BY38" s="609"/>
      <c r="BZ38" s="609"/>
      <c r="CA38" s="609"/>
      <c r="CB38" s="618"/>
      <c r="CD38" s="605" t="s">
        <v>325</v>
      </c>
      <c r="CE38" s="606"/>
      <c r="CF38" s="606"/>
      <c r="CG38" s="606"/>
      <c r="CH38" s="606"/>
      <c r="CI38" s="606"/>
      <c r="CJ38" s="606"/>
      <c r="CK38" s="606"/>
      <c r="CL38" s="606"/>
      <c r="CM38" s="606"/>
      <c r="CN38" s="606"/>
      <c r="CO38" s="606"/>
      <c r="CP38" s="606"/>
      <c r="CQ38" s="607"/>
      <c r="CR38" s="608">
        <v>2317520</v>
      </c>
      <c r="CS38" s="609"/>
      <c r="CT38" s="609"/>
      <c r="CU38" s="609"/>
      <c r="CV38" s="609"/>
      <c r="CW38" s="609"/>
      <c r="CX38" s="609"/>
      <c r="CY38" s="610"/>
      <c r="CZ38" s="613">
        <v>9.9</v>
      </c>
      <c r="DA38" s="638"/>
      <c r="DB38" s="638"/>
      <c r="DC38" s="642"/>
      <c r="DD38" s="617">
        <v>1914223</v>
      </c>
      <c r="DE38" s="609"/>
      <c r="DF38" s="609"/>
      <c r="DG38" s="609"/>
      <c r="DH38" s="609"/>
      <c r="DI38" s="609"/>
      <c r="DJ38" s="609"/>
      <c r="DK38" s="610"/>
      <c r="DL38" s="617">
        <v>1728270</v>
      </c>
      <c r="DM38" s="609"/>
      <c r="DN38" s="609"/>
      <c r="DO38" s="609"/>
      <c r="DP38" s="609"/>
      <c r="DQ38" s="609"/>
      <c r="DR38" s="609"/>
      <c r="DS38" s="609"/>
      <c r="DT38" s="609"/>
      <c r="DU38" s="609"/>
      <c r="DV38" s="610"/>
      <c r="DW38" s="613">
        <v>12.8</v>
      </c>
      <c r="DX38" s="638"/>
      <c r="DY38" s="638"/>
      <c r="DZ38" s="638"/>
      <c r="EA38" s="638"/>
      <c r="EB38" s="638"/>
      <c r="EC38" s="639"/>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11" t="s">
        <v>122</v>
      </c>
      <c r="AA39" s="611"/>
      <c r="AB39" s="611"/>
      <c r="AC39" s="611"/>
      <c r="AD39" s="612" t="s">
        <v>122</v>
      </c>
      <c r="AE39" s="612"/>
      <c r="AF39" s="612"/>
      <c r="AG39" s="612"/>
      <c r="AH39" s="612"/>
      <c r="AI39" s="612"/>
      <c r="AJ39" s="612"/>
      <c r="AK39" s="612"/>
      <c r="AL39" s="613" t="s">
        <v>122</v>
      </c>
      <c r="AM39" s="614"/>
      <c r="AN39" s="614"/>
      <c r="AO39" s="615"/>
      <c r="AQ39" s="671" t="s">
        <v>327</v>
      </c>
      <c r="AR39" s="672"/>
      <c r="AS39" s="672"/>
      <c r="AT39" s="672"/>
      <c r="AU39" s="672"/>
      <c r="AV39" s="672"/>
      <c r="AW39" s="672"/>
      <c r="AX39" s="672"/>
      <c r="AY39" s="673"/>
      <c r="AZ39" s="608" t="s">
        <v>122</v>
      </c>
      <c r="BA39" s="609"/>
      <c r="BB39" s="609"/>
      <c r="BC39" s="609"/>
      <c r="BD39" s="640"/>
      <c r="BE39" s="640"/>
      <c r="BF39" s="663"/>
      <c r="BG39" s="605" t="s">
        <v>328</v>
      </c>
      <c r="BH39" s="606"/>
      <c r="BI39" s="606"/>
      <c r="BJ39" s="606"/>
      <c r="BK39" s="606"/>
      <c r="BL39" s="606"/>
      <c r="BM39" s="606"/>
      <c r="BN39" s="606"/>
      <c r="BO39" s="606"/>
      <c r="BP39" s="606"/>
      <c r="BQ39" s="606"/>
      <c r="BR39" s="606"/>
      <c r="BS39" s="606"/>
      <c r="BT39" s="606"/>
      <c r="BU39" s="607"/>
      <c r="BV39" s="608">
        <v>8873</v>
      </c>
      <c r="BW39" s="609"/>
      <c r="BX39" s="609"/>
      <c r="BY39" s="609"/>
      <c r="BZ39" s="609"/>
      <c r="CA39" s="609"/>
      <c r="CB39" s="618"/>
      <c r="CD39" s="605" t="s">
        <v>329</v>
      </c>
      <c r="CE39" s="606"/>
      <c r="CF39" s="606"/>
      <c r="CG39" s="606"/>
      <c r="CH39" s="606"/>
      <c r="CI39" s="606"/>
      <c r="CJ39" s="606"/>
      <c r="CK39" s="606"/>
      <c r="CL39" s="606"/>
      <c r="CM39" s="606"/>
      <c r="CN39" s="606"/>
      <c r="CO39" s="606"/>
      <c r="CP39" s="606"/>
      <c r="CQ39" s="607"/>
      <c r="CR39" s="608">
        <v>1328553</v>
      </c>
      <c r="CS39" s="640"/>
      <c r="CT39" s="640"/>
      <c r="CU39" s="640"/>
      <c r="CV39" s="640"/>
      <c r="CW39" s="640"/>
      <c r="CX39" s="640"/>
      <c r="CY39" s="641"/>
      <c r="CZ39" s="613">
        <v>5.7</v>
      </c>
      <c r="DA39" s="638"/>
      <c r="DB39" s="638"/>
      <c r="DC39" s="642"/>
      <c r="DD39" s="617">
        <v>1121002</v>
      </c>
      <c r="DE39" s="640"/>
      <c r="DF39" s="640"/>
      <c r="DG39" s="640"/>
      <c r="DH39" s="640"/>
      <c r="DI39" s="640"/>
      <c r="DJ39" s="640"/>
      <c r="DK39" s="641"/>
      <c r="DL39" s="617" t="s">
        <v>122</v>
      </c>
      <c r="DM39" s="640"/>
      <c r="DN39" s="640"/>
      <c r="DO39" s="640"/>
      <c r="DP39" s="640"/>
      <c r="DQ39" s="640"/>
      <c r="DR39" s="640"/>
      <c r="DS39" s="640"/>
      <c r="DT39" s="640"/>
      <c r="DU39" s="640"/>
      <c r="DV39" s="641"/>
      <c r="DW39" s="613" t="s">
        <v>122</v>
      </c>
      <c r="DX39" s="638"/>
      <c r="DY39" s="638"/>
      <c r="DZ39" s="638"/>
      <c r="EA39" s="638"/>
      <c r="EB39" s="638"/>
      <c r="EC39" s="639"/>
    </row>
    <row r="40" spans="2:133" ht="11.25" customHeight="1" x14ac:dyDescent="0.15">
      <c r="B40" s="605" t="s">
        <v>330</v>
      </c>
      <c r="C40" s="606"/>
      <c r="D40" s="606"/>
      <c r="E40" s="606"/>
      <c r="F40" s="606"/>
      <c r="G40" s="606"/>
      <c r="H40" s="606"/>
      <c r="I40" s="606"/>
      <c r="J40" s="606"/>
      <c r="K40" s="606"/>
      <c r="L40" s="606"/>
      <c r="M40" s="606"/>
      <c r="N40" s="606"/>
      <c r="O40" s="606"/>
      <c r="P40" s="606"/>
      <c r="Q40" s="607"/>
      <c r="R40" s="608">
        <v>122000</v>
      </c>
      <c r="S40" s="609"/>
      <c r="T40" s="609"/>
      <c r="U40" s="609"/>
      <c r="V40" s="609"/>
      <c r="W40" s="609"/>
      <c r="X40" s="609"/>
      <c r="Y40" s="610"/>
      <c r="Z40" s="611">
        <v>0.5</v>
      </c>
      <c r="AA40" s="611"/>
      <c r="AB40" s="611"/>
      <c r="AC40" s="611"/>
      <c r="AD40" s="612" t="s">
        <v>122</v>
      </c>
      <c r="AE40" s="612"/>
      <c r="AF40" s="612"/>
      <c r="AG40" s="612"/>
      <c r="AH40" s="612"/>
      <c r="AI40" s="612"/>
      <c r="AJ40" s="612"/>
      <c r="AK40" s="612"/>
      <c r="AL40" s="613" t="s">
        <v>122</v>
      </c>
      <c r="AM40" s="614"/>
      <c r="AN40" s="614"/>
      <c r="AO40" s="615"/>
      <c r="AQ40" s="671" t="s">
        <v>331</v>
      </c>
      <c r="AR40" s="672"/>
      <c r="AS40" s="672"/>
      <c r="AT40" s="672"/>
      <c r="AU40" s="672"/>
      <c r="AV40" s="672"/>
      <c r="AW40" s="672"/>
      <c r="AX40" s="672"/>
      <c r="AY40" s="673"/>
      <c r="AZ40" s="608" t="s">
        <v>122</v>
      </c>
      <c r="BA40" s="609"/>
      <c r="BB40" s="609"/>
      <c r="BC40" s="609"/>
      <c r="BD40" s="640"/>
      <c r="BE40" s="640"/>
      <c r="BF40" s="663"/>
      <c r="BG40" s="656" t="s">
        <v>332</v>
      </c>
      <c r="BH40" s="657"/>
      <c r="BI40" s="657"/>
      <c r="BJ40" s="657"/>
      <c r="BK40" s="657"/>
      <c r="BL40" s="215"/>
      <c r="BM40" s="606" t="s">
        <v>333</v>
      </c>
      <c r="BN40" s="606"/>
      <c r="BO40" s="606"/>
      <c r="BP40" s="606"/>
      <c r="BQ40" s="606"/>
      <c r="BR40" s="606"/>
      <c r="BS40" s="606"/>
      <c r="BT40" s="606"/>
      <c r="BU40" s="607"/>
      <c r="BV40" s="608">
        <v>107</v>
      </c>
      <c r="BW40" s="609"/>
      <c r="BX40" s="609"/>
      <c r="BY40" s="609"/>
      <c r="BZ40" s="609"/>
      <c r="CA40" s="609"/>
      <c r="CB40" s="618"/>
      <c r="CD40" s="605" t="s">
        <v>334</v>
      </c>
      <c r="CE40" s="606"/>
      <c r="CF40" s="606"/>
      <c r="CG40" s="606"/>
      <c r="CH40" s="606"/>
      <c r="CI40" s="606"/>
      <c r="CJ40" s="606"/>
      <c r="CK40" s="606"/>
      <c r="CL40" s="606"/>
      <c r="CM40" s="606"/>
      <c r="CN40" s="606"/>
      <c r="CO40" s="606"/>
      <c r="CP40" s="606"/>
      <c r="CQ40" s="607"/>
      <c r="CR40" s="608">
        <v>90200</v>
      </c>
      <c r="CS40" s="609"/>
      <c r="CT40" s="609"/>
      <c r="CU40" s="609"/>
      <c r="CV40" s="609"/>
      <c r="CW40" s="609"/>
      <c r="CX40" s="609"/>
      <c r="CY40" s="610"/>
      <c r="CZ40" s="613">
        <v>0.4</v>
      </c>
      <c r="DA40" s="638"/>
      <c r="DB40" s="638"/>
      <c r="DC40" s="642"/>
      <c r="DD40" s="617" t="s">
        <v>122</v>
      </c>
      <c r="DE40" s="609"/>
      <c r="DF40" s="609"/>
      <c r="DG40" s="609"/>
      <c r="DH40" s="609"/>
      <c r="DI40" s="609"/>
      <c r="DJ40" s="609"/>
      <c r="DK40" s="610"/>
      <c r="DL40" s="617" t="s">
        <v>122</v>
      </c>
      <c r="DM40" s="609"/>
      <c r="DN40" s="609"/>
      <c r="DO40" s="609"/>
      <c r="DP40" s="609"/>
      <c r="DQ40" s="609"/>
      <c r="DR40" s="609"/>
      <c r="DS40" s="609"/>
      <c r="DT40" s="609"/>
      <c r="DU40" s="609"/>
      <c r="DV40" s="610"/>
      <c r="DW40" s="613" t="s">
        <v>122</v>
      </c>
      <c r="DX40" s="638"/>
      <c r="DY40" s="638"/>
      <c r="DZ40" s="638"/>
      <c r="EA40" s="638"/>
      <c r="EB40" s="638"/>
      <c r="EC40" s="639"/>
    </row>
    <row r="41" spans="2:133" ht="11.25" customHeight="1" x14ac:dyDescent="0.15">
      <c r="B41" s="629" t="s">
        <v>335</v>
      </c>
      <c r="C41" s="630"/>
      <c r="D41" s="630"/>
      <c r="E41" s="630"/>
      <c r="F41" s="630"/>
      <c r="G41" s="630"/>
      <c r="H41" s="630"/>
      <c r="I41" s="630"/>
      <c r="J41" s="630"/>
      <c r="K41" s="630"/>
      <c r="L41" s="630"/>
      <c r="M41" s="630"/>
      <c r="N41" s="630"/>
      <c r="O41" s="630"/>
      <c r="P41" s="630"/>
      <c r="Q41" s="631"/>
      <c r="R41" s="680">
        <v>25164113</v>
      </c>
      <c r="S41" s="681"/>
      <c r="T41" s="681"/>
      <c r="U41" s="681"/>
      <c r="V41" s="681"/>
      <c r="W41" s="681"/>
      <c r="X41" s="681"/>
      <c r="Y41" s="685"/>
      <c r="Z41" s="686">
        <v>100</v>
      </c>
      <c r="AA41" s="686"/>
      <c r="AB41" s="686"/>
      <c r="AC41" s="686"/>
      <c r="AD41" s="687">
        <v>13338141</v>
      </c>
      <c r="AE41" s="687"/>
      <c r="AF41" s="687"/>
      <c r="AG41" s="687"/>
      <c r="AH41" s="687"/>
      <c r="AI41" s="687"/>
      <c r="AJ41" s="687"/>
      <c r="AK41" s="687"/>
      <c r="AL41" s="688">
        <v>100</v>
      </c>
      <c r="AM41" s="668"/>
      <c r="AN41" s="668"/>
      <c r="AO41" s="689"/>
      <c r="AQ41" s="671" t="s">
        <v>336</v>
      </c>
      <c r="AR41" s="672"/>
      <c r="AS41" s="672"/>
      <c r="AT41" s="672"/>
      <c r="AU41" s="672"/>
      <c r="AV41" s="672"/>
      <c r="AW41" s="672"/>
      <c r="AX41" s="672"/>
      <c r="AY41" s="673"/>
      <c r="AZ41" s="608">
        <v>614896</v>
      </c>
      <c r="BA41" s="609"/>
      <c r="BB41" s="609"/>
      <c r="BC41" s="609"/>
      <c r="BD41" s="640"/>
      <c r="BE41" s="640"/>
      <c r="BF41" s="663"/>
      <c r="BG41" s="656"/>
      <c r="BH41" s="657"/>
      <c r="BI41" s="657"/>
      <c r="BJ41" s="657"/>
      <c r="BK41" s="657"/>
      <c r="BL41" s="215"/>
      <c r="BM41" s="606" t="s">
        <v>337</v>
      </c>
      <c r="BN41" s="606"/>
      <c r="BO41" s="606"/>
      <c r="BP41" s="606"/>
      <c r="BQ41" s="606"/>
      <c r="BR41" s="606"/>
      <c r="BS41" s="606"/>
      <c r="BT41" s="606"/>
      <c r="BU41" s="607"/>
      <c r="BV41" s="608" t="s">
        <v>122</v>
      </c>
      <c r="BW41" s="609"/>
      <c r="BX41" s="609"/>
      <c r="BY41" s="609"/>
      <c r="BZ41" s="609"/>
      <c r="CA41" s="609"/>
      <c r="CB41" s="618"/>
      <c r="CD41" s="605" t="s">
        <v>338</v>
      </c>
      <c r="CE41" s="606"/>
      <c r="CF41" s="606"/>
      <c r="CG41" s="606"/>
      <c r="CH41" s="606"/>
      <c r="CI41" s="606"/>
      <c r="CJ41" s="606"/>
      <c r="CK41" s="606"/>
      <c r="CL41" s="606"/>
      <c r="CM41" s="606"/>
      <c r="CN41" s="606"/>
      <c r="CO41" s="606"/>
      <c r="CP41" s="606"/>
      <c r="CQ41" s="607"/>
      <c r="CR41" s="608" t="s">
        <v>122</v>
      </c>
      <c r="CS41" s="640"/>
      <c r="CT41" s="640"/>
      <c r="CU41" s="640"/>
      <c r="CV41" s="640"/>
      <c r="CW41" s="640"/>
      <c r="CX41" s="640"/>
      <c r="CY41" s="641"/>
      <c r="CZ41" s="613" t="s">
        <v>122</v>
      </c>
      <c r="DA41" s="638"/>
      <c r="DB41" s="638"/>
      <c r="DC41" s="642"/>
      <c r="DD41" s="617" t="s">
        <v>122</v>
      </c>
      <c r="DE41" s="640"/>
      <c r="DF41" s="640"/>
      <c r="DG41" s="640"/>
      <c r="DH41" s="640"/>
      <c r="DI41" s="640"/>
      <c r="DJ41" s="640"/>
      <c r="DK41" s="641"/>
      <c r="DL41" s="691"/>
      <c r="DM41" s="692"/>
      <c r="DN41" s="692"/>
      <c r="DO41" s="692"/>
      <c r="DP41" s="692"/>
      <c r="DQ41" s="692"/>
      <c r="DR41" s="692"/>
      <c r="DS41" s="692"/>
      <c r="DT41" s="692"/>
      <c r="DU41" s="692"/>
      <c r="DV41" s="693"/>
      <c r="DW41" s="682"/>
      <c r="DX41" s="683"/>
      <c r="DY41" s="683"/>
      <c r="DZ41" s="683"/>
      <c r="EA41" s="683"/>
      <c r="EB41" s="683"/>
      <c r="EC41" s="684"/>
    </row>
    <row r="42" spans="2:133" ht="11.25" customHeight="1" x14ac:dyDescent="0.15">
      <c r="AQ42" s="677" t="s">
        <v>339</v>
      </c>
      <c r="AR42" s="678"/>
      <c r="AS42" s="678"/>
      <c r="AT42" s="678"/>
      <c r="AU42" s="678"/>
      <c r="AV42" s="678"/>
      <c r="AW42" s="678"/>
      <c r="AX42" s="678"/>
      <c r="AY42" s="679"/>
      <c r="AZ42" s="680">
        <v>1702624</v>
      </c>
      <c r="BA42" s="681"/>
      <c r="BB42" s="681"/>
      <c r="BC42" s="681"/>
      <c r="BD42" s="667"/>
      <c r="BE42" s="667"/>
      <c r="BF42" s="669"/>
      <c r="BG42" s="658"/>
      <c r="BH42" s="659"/>
      <c r="BI42" s="659"/>
      <c r="BJ42" s="659"/>
      <c r="BK42" s="659"/>
      <c r="BL42" s="216"/>
      <c r="BM42" s="630" t="s">
        <v>340</v>
      </c>
      <c r="BN42" s="630"/>
      <c r="BO42" s="630"/>
      <c r="BP42" s="630"/>
      <c r="BQ42" s="630"/>
      <c r="BR42" s="630"/>
      <c r="BS42" s="630"/>
      <c r="BT42" s="630"/>
      <c r="BU42" s="631"/>
      <c r="BV42" s="680">
        <v>426</v>
      </c>
      <c r="BW42" s="681"/>
      <c r="BX42" s="681"/>
      <c r="BY42" s="681"/>
      <c r="BZ42" s="681"/>
      <c r="CA42" s="681"/>
      <c r="CB42" s="690"/>
      <c r="CD42" s="605" t="s">
        <v>341</v>
      </c>
      <c r="CE42" s="606"/>
      <c r="CF42" s="606"/>
      <c r="CG42" s="606"/>
      <c r="CH42" s="606"/>
      <c r="CI42" s="606"/>
      <c r="CJ42" s="606"/>
      <c r="CK42" s="606"/>
      <c r="CL42" s="606"/>
      <c r="CM42" s="606"/>
      <c r="CN42" s="606"/>
      <c r="CO42" s="606"/>
      <c r="CP42" s="606"/>
      <c r="CQ42" s="607"/>
      <c r="CR42" s="608">
        <v>1446937</v>
      </c>
      <c r="CS42" s="640"/>
      <c r="CT42" s="640"/>
      <c r="CU42" s="640"/>
      <c r="CV42" s="640"/>
      <c r="CW42" s="640"/>
      <c r="CX42" s="640"/>
      <c r="CY42" s="641"/>
      <c r="CZ42" s="613">
        <v>6.2</v>
      </c>
      <c r="DA42" s="638"/>
      <c r="DB42" s="638"/>
      <c r="DC42" s="642"/>
      <c r="DD42" s="617">
        <v>260190</v>
      </c>
      <c r="DE42" s="640"/>
      <c r="DF42" s="640"/>
      <c r="DG42" s="640"/>
      <c r="DH42" s="640"/>
      <c r="DI42" s="640"/>
      <c r="DJ42" s="640"/>
      <c r="DK42" s="641"/>
      <c r="DL42" s="691"/>
      <c r="DM42" s="692"/>
      <c r="DN42" s="692"/>
      <c r="DO42" s="692"/>
      <c r="DP42" s="692"/>
      <c r="DQ42" s="692"/>
      <c r="DR42" s="692"/>
      <c r="DS42" s="692"/>
      <c r="DT42" s="692"/>
      <c r="DU42" s="692"/>
      <c r="DV42" s="693"/>
      <c r="DW42" s="682"/>
      <c r="DX42" s="683"/>
      <c r="DY42" s="683"/>
      <c r="DZ42" s="683"/>
      <c r="EA42" s="683"/>
      <c r="EB42" s="683"/>
      <c r="EC42" s="684"/>
    </row>
    <row r="43" spans="2:133" ht="11.25" customHeight="1" x14ac:dyDescent="0.15">
      <c r="B43" s="206" t="s">
        <v>342</v>
      </c>
      <c r="CD43" s="605" t="s">
        <v>343</v>
      </c>
      <c r="CE43" s="606"/>
      <c r="CF43" s="606"/>
      <c r="CG43" s="606"/>
      <c r="CH43" s="606"/>
      <c r="CI43" s="606"/>
      <c r="CJ43" s="606"/>
      <c r="CK43" s="606"/>
      <c r="CL43" s="606"/>
      <c r="CM43" s="606"/>
      <c r="CN43" s="606"/>
      <c r="CO43" s="606"/>
      <c r="CP43" s="606"/>
      <c r="CQ43" s="607"/>
      <c r="CR43" s="608">
        <v>23053</v>
      </c>
      <c r="CS43" s="640"/>
      <c r="CT43" s="640"/>
      <c r="CU43" s="640"/>
      <c r="CV43" s="640"/>
      <c r="CW43" s="640"/>
      <c r="CX43" s="640"/>
      <c r="CY43" s="641"/>
      <c r="CZ43" s="613">
        <v>0.1</v>
      </c>
      <c r="DA43" s="638"/>
      <c r="DB43" s="638"/>
      <c r="DC43" s="642"/>
      <c r="DD43" s="617">
        <v>23053</v>
      </c>
      <c r="DE43" s="640"/>
      <c r="DF43" s="640"/>
      <c r="DG43" s="640"/>
      <c r="DH43" s="640"/>
      <c r="DI43" s="640"/>
      <c r="DJ43" s="640"/>
      <c r="DK43" s="641"/>
      <c r="DL43" s="691"/>
      <c r="DM43" s="692"/>
      <c r="DN43" s="692"/>
      <c r="DO43" s="692"/>
      <c r="DP43" s="692"/>
      <c r="DQ43" s="692"/>
      <c r="DR43" s="692"/>
      <c r="DS43" s="692"/>
      <c r="DT43" s="692"/>
      <c r="DU43" s="692"/>
      <c r="DV43" s="693"/>
      <c r="DW43" s="682"/>
      <c r="DX43" s="683"/>
      <c r="DY43" s="683"/>
      <c r="DZ43" s="683"/>
      <c r="EA43" s="683"/>
      <c r="EB43" s="683"/>
      <c r="EC43" s="684"/>
    </row>
    <row r="44" spans="2:133" ht="11.25" customHeight="1" x14ac:dyDescent="0.15">
      <c r="B44" s="694" t="s">
        <v>344</v>
      </c>
      <c r="C44" s="694"/>
      <c r="D44" s="694"/>
      <c r="E44" s="694"/>
      <c r="F44" s="694"/>
      <c r="G44" s="694"/>
      <c r="H44" s="694"/>
      <c r="I44" s="694"/>
      <c r="J44" s="694"/>
      <c r="K44" s="694"/>
      <c r="L44" s="694"/>
      <c r="M44" s="694"/>
      <c r="N44" s="694"/>
      <c r="O44" s="694"/>
      <c r="P44" s="694"/>
      <c r="Q44" s="694"/>
      <c r="R44" s="694"/>
      <c r="S44" s="694"/>
      <c r="T44" s="694"/>
      <c r="U44" s="694"/>
      <c r="V44" s="694"/>
      <c r="W44" s="694"/>
      <c r="X44" s="694"/>
      <c r="Y44" s="694"/>
      <c r="Z44" s="694"/>
      <c r="AA44" s="694"/>
      <c r="AB44" s="694"/>
      <c r="AC44" s="694"/>
      <c r="AD44" s="694"/>
      <c r="AE44" s="694"/>
      <c r="AF44" s="694"/>
      <c r="AG44" s="694"/>
      <c r="AH44" s="694"/>
      <c r="AI44" s="694"/>
      <c r="AJ44" s="694"/>
      <c r="AK44" s="694"/>
      <c r="AL44" s="694"/>
      <c r="AM44" s="694"/>
      <c r="AN44" s="694"/>
      <c r="AO44" s="694"/>
      <c r="AP44" s="694"/>
      <c r="AQ44" s="694"/>
      <c r="AR44" s="694"/>
      <c r="AS44" s="694"/>
      <c r="AT44" s="694"/>
      <c r="AU44" s="694"/>
      <c r="AV44" s="694"/>
      <c r="AW44" s="694"/>
      <c r="AX44" s="694"/>
      <c r="AY44" s="694"/>
      <c r="AZ44" s="694"/>
      <c r="BA44" s="694"/>
      <c r="BB44" s="694"/>
      <c r="BC44" s="694"/>
      <c r="BD44" s="694"/>
      <c r="BE44" s="694"/>
      <c r="BF44" s="694"/>
      <c r="BG44" s="694"/>
      <c r="BH44" s="694"/>
      <c r="BI44" s="694"/>
      <c r="BJ44" s="694"/>
      <c r="BK44" s="694"/>
      <c r="BL44" s="694"/>
      <c r="BM44" s="694"/>
      <c r="BN44" s="694"/>
      <c r="BO44" s="694"/>
      <c r="BP44" s="694"/>
      <c r="BQ44" s="694"/>
      <c r="BR44" s="694"/>
      <c r="BS44" s="694"/>
      <c r="BT44" s="694"/>
      <c r="BU44" s="694"/>
      <c r="BV44" s="694"/>
      <c r="BW44" s="694"/>
      <c r="BX44" s="694"/>
      <c r="BY44" s="694"/>
      <c r="BZ44" s="694"/>
      <c r="CA44" s="694"/>
      <c r="CB44" s="694"/>
      <c r="CC44" s="695"/>
      <c r="CD44" s="644" t="s">
        <v>292</v>
      </c>
      <c r="CE44" s="645"/>
      <c r="CF44" s="605" t="s">
        <v>345</v>
      </c>
      <c r="CG44" s="606"/>
      <c r="CH44" s="606"/>
      <c r="CI44" s="606"/>
      <c r="CJ44" s="606"/>
      <c r="CK44" s="606"/>
      <c r="CL44" s="606"/>
      <c r="CM44" s="606"/>
      <c r="CN44" s="606"/>
      <c r="CO44" s="606"/>
      <c r="CP44" s="606"/>
      <c r="CQ44" s="607"/>
      <c r="CR44" s="608">
        <v>1446937</v>
      </c>
      <c r="CS44" s="609"/>
      <c r="CT44" s="609"/>
      <c r="CU44" s="609"/>
      <c r="CV44" s="609"/>
      <c r="CW44" s="609"/>
      <c r="CX44" s="609"/>
      <c r="CY44" s="610"/>
      <c r="CZ44" s="613">
        <v>6.2</v>
      </c>
      <c r="DA44" s="614"/>
      <c r="DB44" s="614"/>
      <c r="DC44" s="620"/>
      <c r="DD44" s="617">
        <v>260190</v>
      </c>
      <c r="DE44" s="609"/>
      <c r="DF44" s="609"/>
      <c r="DG44" s="609"/>
      <c r="DH44" s="609"/>
      <c r="DI44" s="609"/>
      <c r="DJ44" s="609"/>
      <c r="DK44" s="610"/>
      <c r="DL44" s="691"/>
      <c r="DM44" s="692"/>
      <c r="DN44" s="692"/>
      <c r="DO44" s="692"/>
      <c r="DP44" s="692"/>
      <c r="DQ44" s="692"/>
      <c r="DR44" s="692"/>
      <c r="DS44" s="692"/>
      <c r="DT44" s="692"/>
      <c r="DU44" s="692"/>
      <c r="DV44" s="693"/>
      <c r="DW44" s="682"/>
      <c r="DX44" s="683"/>
      <c r="DY44" s="683"/>
      <c r="DZ44" s="683"/>
      <c r="EA44" s="683"/>
      <c r="EB44" s="683"/>
      <c r="EC44" s="684"/>
    </row>
    <row r="45" spans="2:133" ht="11.25" customHeight="1" x14ac:dyDescent="0.15">
      <c r="B45" s="694" t="s">
        <v>346</v>
      </c>
      <c r="C45" s="694"/>
      <c r="D45" s="694"/>
      <c r="E45" s="694"/>
      <c r="F45" s="694"/>
      <c r="G45" s="694"/>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94"/>
      <c r="AH45" s="694"/>
      <c r="AI45" s="694"/>
      <c r="AJ45" s="694"/>
      <c r="AK45" s="694"/>
      <c r="AL45" s="694"/>
      <c r="AM45" s="694"/>
      <c r="AN45" s="694"/>
      <c r="AO45" s="694"/>
      <c r="AP45" s="694"/>
      <c r="AQ45" s="694"/>
      <c r="AR45" s="694"/>
      <c r="AS45" s="694"/>
      <c r="AT45" s="694"/>
      <c r="AU45" s="694"/>
      <c r="AV45" s="694"/>
      <c r="AW45" s="694"/>
      <c r="AX45" s="694"/>
      <c r="AY45" s="694"/>
      <c r="AZ45" s="694"/>
      <c r="BA45" s="694"/>
      <c r="BB45" s="694"/>
      <c r="BC45" s="694"/>
      <c r="BD45" s="694"/>
      <c r="BE45" s="694"/>
      <c r="BF45" s="694"/>
      <c r="BG45" s="694"/>
      <c r="BH45" s="694"/>
      <c r="BI45" s="694"/>
      <c r="BJ45" s="694"/>
      <c r="BK45" s="694"/>
      <c r="BL45" s="694"/>
      <c r="BM45" s="694"/>
      <c r="BN45" s="694"/>
      <c r="BO45" s="694"/>
      <c r="BP45" s="694"/>
      <c r="BQ45" s="694"/>
      <c r="BR45" s="694"/>
      <c r="BS45" s="694"/>
      <c r="BT45" s="694"/>
      <c r="BU45" s="694"/>
      <c r="BV45" s="694"/>
      <c r="BW45" s="694"/>
      <c r="BX45" s="694"/>
      <c r="BY45" s="694"/>
      <c r="BZ45" s="694"/>
      <c r="CA45" s="694"/>
      <c r="CB45" s="694"/>
      <c r="CC45" s="695"/>
      <c r="CD45" s="646"/>
      <c r="CE45" s="647"/>
      <c r="CF45" s="605" t="s">
        <v>347</v>
      </c>
      <c r="CG45" s="606"/>
      <c r="CH45" s="606"/>
      <c r="CI45" s="606"/>
      <c r="CJ45" s="606"/>
      <c r="CK45" s="606"/>
      <c r="CL45" s="606"/>
      <c r="CM45" s="606"/>
      <c r="CN45" s="606"/>
      <c r="CO45" s="606"/>
      <c r="CP45" s="606"/>
      <c r="CQ45" s="607"/>
      <c r="CR45" s="608">
        <v>1202670</v>
      </c>
      <c r="CS45" s="640"/>
      <c r="CT45" s="640"/>
      <c r="CU45" s="640"/>
      <c r="CV45" s="640"/>
      <c r="CW45" s="640"/>
      <c r="CX45" s="640"/>
      <c r="CY45" s="641"/>
      <c r="CZ45" s="613">
        <v>5.0999999999999996</v>
      </c>
      <c r="DA45" s="638"/>
      <c r="DB45" s="638"/>
      <c r="DC45" s="642"/>
      <c r="DD45" s="617">
        <v>144352</v>
      </c>
      <c r="DE45" s="640"/>
      <c r="DF45" s="640"/>
      <c r="DG45" s="640"/>
      <c r="DH45" s="640"/>
      <c r="DI45" s="640"/>
      <c r="DJ45" s="640"/>
      <c r="DK45" s="641"/>
      <c r="DL45" s="691"/>
      <c r="DM45" s="692"/>
      <c r="DN45" s="692"/>
      <c r="DO45" s="692"/>
      <c r="DP45" s="692"/>
      <c r="DQ45" s="692"/>
      <c r="DR45" s="692"/>
      <c r="DS45" s="692"/>
      <c r="DT45" s="692"/>
      <c r="DU45" s="692"/>
      <c r="DV45" s="693"/>
      <c r="DW45" s="682"/>
      <c r="DX45" s="683"/>
      <c r="DY45" s="683"/>
      <c r="DZ45" s="683"/>
      <c r="EA45" s="683"/>
      <c r="EB45" s="683"/>
      <c r="EC45" s="684"/>
    </row>
    <row r="46" spans="2:133" ht="11.25" customHeight="1" x14ac:dyDescent="0.15">
      <c r="B46" s="217"/>
      <c r="CD46" s="646"/>
      <c r="CE46" s="647"/>
      <c r="CF46" s="605" t="s">
        <v>348</v>
      </c>
      <c r="CG46" s="606"/>
      <c r="CH46" s="606"/>
      <c r="CI46" s="606"/>
      <c r="CJ46" s="606"/>
      <c r="CK46" s="606"/>
      <c r="CL46" s="606"/>
      <c r="CM46" s="606"/>
      <c r="CN46" s="606"/>
      <c r="CO46" s="606"/>
      <c r="CP46" s="606"/>
      <c r="CQ46" s="607"/>
      <c r="CR46" s="608">
        <v>199892</v>
      </c>
      <c r="CS46" s="609"/>
      <c r="CT46" s="609"/>
      <c r="CU46" s="609"/>
      <c r="CV46" s="609"/>
      <c r="CW46" s="609"/>
      <c r="CX46" s="609"/>
      <c r="CY46" s="610"/>
      <c r="CZ46" s="613">
        <v>0.9</v>
      </c>
      <c r="DA46" s="614"/>
      <c r="DB46" s="614"/>
      <c r="DC46" s="620"/>
      <c r="DD46" s="617">
        <v>112263</v>
      </c>
      <c r="DE46" s="609"/>
      <c r="DF46" s="609"/>
      <c r="DG46" s="609"/>
      <c r="DH46" s="609"/>
      <c r="DI46" s="609"/>
      <c r="DJ46" s="609"/>
      <c r="DK46" s="610"/>
      <c r="DL46" s="691"/>
      <c r="DM46" s="692"/>
      <c r="DN46" s="692"/>
      <c r="DO46" s="692"/>
      <c r="DP46" s="692"/>
      <c r="DQ46" s="692"/>
      <c r="DR46" s="692"/>
      <c r="DS46" s="692"/>
      <c r="DT46" s="692"/>
      <c r="DU46" s="692"/>
      <c r="DV46" s="693"/>
      <c r="DW46" s="682"/>
      <c r="DX46" s="683"/>
      <c r="DY46" s="683"/>
      <c r="DZ46" s="683"/>
      <c r="EA46" s="683"/>
      <c r="EB46" s="683"/>
      <c r="EC46" s="684"/>
    </row>
    <row r="47" spans="2:133" ht="11.25" customHeight="1" x14ac:dyDescent="0.15">
      <c r="B47" s="217"/>
      <c r="CD47" s="646"/>
      <c r="CE47" s="647"/>
      <c r="CF47" s="605" t="s">
        <v>349</v>
      </c>
      <c r="CG47" s="606"/>
      <c r="CH47" s="606"/>
      <c r="CI47" s="606"/>
      <c r="CJ47" s="606"/>
      <c r="CK47" s="606"/>
      <c r="CL47" s="606"/>
      <c r="CM47" s="606"/>
      <c r="CN47" s="606"/>
      <c r="CO47" s="606"/>
      <c r="CP47" s="606"/>
      <c r="CQ47" s="607"/>
      <c r="CR47" s="608" t="s">
        <v>122</v>
      </c>
      <c r="CS47" s="640"/>
      <c r="CT47" s="640"/>
      <c r="CU47" s="640"/>
      <c r="CV47" s="640"/>
      <c r="CW47" s="640"/>
      <c r="CX47" s="640"/>
      <c r="CY47" s="641"/>
      <c r="CZ47" s="613" t="s">
        <v>122</v>
      </c>
      <c r="DA47" s="638"/>
      <c r="DB47" s="638"/>
      <c r="DC47" s="642"/>
      <c r="DD47" s="617" t="s">
        <v>122</v>
      </c>
      <c r="DE47" s="640"/>
      <c r="DF47" s="640"/>
      <c r="DG47" s="640"/>
      <c r="DH47" s="640"/>
      <c r="DI47" s="640"/>
      <c r="DJ47" s="640"/>
      <c r="DK47" s="641"/>
      <c r="DL47" s="691"/>
      <c r="DM47" s="692"/>
      <c r="DN47" s="692"/>
      <c r="DO47" s="692"/>
      <c r="DP47" s="692"/>
      <c r="DQ47" s="692"/>
      <c r="DR47" s="692"/>
      <c r="DS47" s="692"/>
      <c r="DT47" s="692"/>
      <c r="DU47" s="692"/>
      <c r="DV47" s="693"/>
      <c r="DW47" s="682"/>
      <c r="DX47" s="683"/>
      <c r="DY47" s="683"/>
      <c r="DZ47" s="683"/>
      <c r="EA47" s="683"/>
      <c r="EB47" s="683"/>
      <c r="EC47" s="684"/>
    </row>
    <row r="48" spans="2:133" x14ac:dyDescent="0.15">
      <c r="B48" s="217"/>
      <c r="CD48" s="648"/>
      <c r="CE48" s="649"/>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3" t="s">
        <v>122</v>
      </c>
      <c r="DA48" s="614"/>
      <c r="DB48" s="614"/>
      <c r="DC48" s="620"/>
      <c r="DD48" s="617" t="s">
        <v>122</v>
      </c>
      <c r="DE48" s="609"/>
      <c r="DF48" s="609"/>
      <c r="DG48" s="609"/>
      <c r="DH48" s="609"/>
      <c r="DI48" s="609"/>
      <c r="DJ48" s="609"/>
      <c r="DK48" s="610"/>
      <c r="DL48" s="691"/>
      <c r="DM48" s="692"/>
      <c r="DN48" s="692"/>
      <c r="DO48" s="692"/>
      <c r="DP48" s="692"/>
      <c r="DQ48" s="692"/>
      <c r="DR48" s="692"/>
      <c r="DS48" s="692"/>
      <c r="DT48" s="692"/>
      <c r="DU48" s="692"/>
      <c r="DV48" s="693"/>
      <c r="DW48" s="682"/>
      <c r="DX48" s="683"/>
      <c r="DY48" s="683"/>
      <c r="DZ48" s="683"/>
      <c r="EA48" s="683"/>
      <c r="EB48" s="683"/>
      <c r="EC48" s="684"/>
    </row>
    <row r="49" spans="2:133" ht="11.25" customHeight="1" x14ac:dyDescent="0.15">
      <c r="B49" s="217"/>
      <c r="CD49" s="629" t="s">
        <v>351</v>
      </c>
      <c r="CE49" s="630"/>
      <c r="CF49" s="630"/>
      <c r="CG49" s="630"/>
      <c r="CH49" s="630"/>
      <c r="CI49" s="630"/>
      <c r="CJ49" s="630"/>
      <c r="CK49" s="630"/>
      <c r="CL49" s="630"/>
      <c r="CM49" s="630"/>
      <c r="CN49" s="630"/>
      <c r="CO49" s="630"/>
      <c r="CP49" s="630"/>
      <c r="CQ49" s="631"/>
      <c r="CR49" s="680">
        <v>23379001</v>
      </c>
      <c r="CS49" s="667"/>
      <c r="CT49" s="667"/>
      <c r="CU49" s="667"/>
      <c r="CV49" s="667"/>
      <c r="CW49" s="667"/>
      <c r="CX49" s="667"/>
      <c r="CY49" s="696"/>
      <c r="CZ49" s="688">
        <v>100</v>
      </c>
      <c r="DA49" s="697"/>
      <c r="DB49" s="697"/>
      <c r="DC49" s="698"/>
      <c r="DD49" s="699">
        <v>15568317</v>
      </c>
      <c r="DE49" s="667"/>
      <c r="DF49" s="667"/>
      <c r="DG49" s="667"/>
      <c r="DH49" s="667"/>
      <c r="DI49" s="667"/>
      <c r="DJ49" s="667"/>
      <c r="DK49" s="696"/>
      <c r="DL49" s="700"/>
      <c r="DM49" s="701"/>
      <c r="DN49" s="701"/>
      <c r="DO49" s="701"/>
      <c r="DP49" s="701"/>
      <c r="DQ49" s="701"/>
      <c r="DR49" s="701"/>
      <c r="DS49" s="701"/>
      <c r="DT49" s="701"/>
      <c r="DU49" s="701"/>
      <c r="DV49" s="702"/>
      <c r="DW49" s="703"/>
      <c r="DX49" s="704"/>
      <c r="DY49" s="704"/>
      <c r="DZ49" s="704"/>
      <c r="EA49" s="704"/>
      <c r="EB49" s="704"/>
      <c r="EC49" s="705"/>
    </row>
  </sheetData>
  <sheetProtection algorithmName="SHA-512" hashValue="pincJNTb4CB86x2T+N5S89cZ5BY86AlVWkjjUeLnYD9QzojLOPzP5hIwGNvgYC8YQOBSaB2hg0sAfE9sbCjm/Q==" saltValue="jiFQ25JrFl0JPdk8Z/CL6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875" style="223" customWidth="1"/>
    <col min="131" max="131" width="1.625" style="223" customWidth="1"/>
    <col min="132" max="16384" width="9" style="223" hidden="1"/>
  </cols>
  <sheetData>
    <row r="1" spans="1:131" ht="11.25" customHeight="1" thickBot="1" x14ac:dyDescent="0.2">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
      <c r="A2" s="706" t="s">
        <v>352</v>
      </c>
      <c r="B2" s="706"/>
      <c r="C2" s="706"/>
      <c r="D2" s="706"/>
      <c r="E2" s="706"/>
      <c r="F2" s="706"/>
      <c r="G2" s="706"/>
      <c r="H2" s="706"/>
      <c r="I2" s="706"/>
      <c r="J2" s="706"/>
      <c r="K2" s="706"/>
      <c r="L2" s="706"/>
      <c r="M2" s="706"/>
      <c r="N2" s="706"/>
      <c r="O2" s="706"/>
      <c r="P2" s="706"/>
      <c r="Q2" s="706"/>
      <c r="R2" s="706"/>
      <c r="S2" s="706"/>
      <c r="T2" s="706"/>
      <c r="U2" s="706"/>
      <c r="V2" s="706"/>
      <c r="W2" s="706"/>
      <c r="X2" s="706"/>
      <c r="Y2" s="706"/>
      <c r="Z2" s="706"/>
      <c r="AA2" s="706"/>
      <c r="AB2" s="706"/>
      <c r="AC2" s="706"/>
      <c r="AD2" s="706"/>
      <c r="AE2" s="706"/>
      <c r="AF2" s="706"/>
      <c r="AG2" s="706"/>
      <c r="AH2" s="706"/>
      <c r="AI2" s="706"/>
      <c r="AJ2" s="706"/>
      <c r="AK2" s="706"/>
      <c r="AL2" s="706"/>
      <c r="AM2" s="706"/>
      <c r="AN2" s="706"/>
      <c r="AO2" s="706"/>
      <c r="AP2" s="706"/>
      <c r="AQ2" s="706"/>
      <c r="AR2" s="706"/>
      <c r="AS2" s="706"/>
      <c r="AT2" s="706"/>
      <c r="AU2" s="706"/>
      <c r="AV2" s="706"/>
      <c r="AW2" s="706"/>
      <c r="AX2" s="706"/>
      <c r="AY2" s="706"/>
      <c r="AZ2" s="706"/>
      <c r="BA2" s="706"/>
      <c r="BB2" s="706"/>
      <c r="BC2" s="706"/>
      <c r="BD2" s="706"/>
      <c r="BE2" s="706"/>
      <c r="BF2" s="706"/>
      <c r="BG2" s="706"/>
      <c r="BH2" s="706"/>
      <c r="BI2" s="706"/>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707" t="s">
        <v>353</v>
      </c>
      <c r="DK2" s="708"/>
      <c r="DL2" s="708"/>
      <c r="DM2" s="708"/>
      <c r="DN2" s="708"/>
      <c r="DO2" s="709"/>
      <c r="DP2" s="220"/>
      <c r="DQ2" s="707" t="s">
        <v>354</v>
      </c>
      <c r="DR2" s="708"/>
      <c r="DS2" s="708"/>
      <c r="DT2" s="708"/>
      <c r="DU2" s="708"/>
      <c r="DV2" s="708"/>
      <c r="DW2" s="708"/>
      <c r="DX2" s="708"/>
      <c r="DY2" s="708"/>
      <c r="DZ2" s="709"/>
      <c r="EA2" s="222"/>
    </row>
    <row r="3" spans="1:131" ht="11.25" customHeight="1" x14ac:dyDescent="0.15">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7" customFormat="1" ht="26.25" customHeight="1" thickBot="1" x14ac:dyDescent="0.2">
      <c r="A4" s="710" t="s">
        <v>355</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c r="AH4" s="710"/>
      <c r="AI4" s="710"/>
      <c r="AJ4" s="710"/>
      <c r="AK4" s="710"/>
      <c r="AL4" s="710"/>
      <c r="AM4" s="710"/>
      <c r="AN4" s="710"/>
      <c r="AO4" s="710"/>
      <c r="AP4" s="710"/>
      <c r="AQ4" s="710"/>
      <c r="AR4" s="710"/>
      <c r="AS4" s="710"/>
      <c r="AT4" s="710"/>
      <c r="AU4" s="710"/>
      <c r="AV4" s="710"/>
      <c r="AW4" s="710"/>
      <c r="AX4" s="710"/>
      <c r="AY4" s="710"/>
      <c r="AZ4" s="224"/>
      <c r="BA4" s="224"/>
      <c r="BB4" s="224"/>
      <c r="BC4" s="224"/>
      <c r="BD4" s="224"/>
      <c r="BE4" s="225"/>
      <c r="BF4" s="225"/>
      <c r="BG4" s="225"/>
      <c r="BH4" s="225"/>
      <c r="BI4" s="225"/>
      <c r="BJ4" s="225"/>
      <c r="BK4" s="225"/>
      <c r="BL4" s="225"/>
      <c r="BM4" s="225"/>
      <c r="BN4" s="225"/>
      <c r="BO4" s="225"/>
      <c r="BP4" s="225"/>
      <c r="BQ4" s="711" t="s">
        <v>356</v>
      </c>
      <c r="BR4" s="711"/>
      <c r="BS4" s="711"/>
      <c r="BT4" s="711"/>
      <c r="BU4" s="711"/>
      <c r="BV4" s="711"/>
      <c r="BW4" s="711"/>
      <c r="BX4" s="711"/>
      <c r="BY4" s="711"/>
      <c r="BZ4" s="711"/>
      <c r="CA4" s="711"/>
      <c r="CB4" s="711"/>
      <c r="CC4" s="711"/>
      <c r="CD4" s="711"/>
      <c r="CE4" s="711"/>
      <c r="CF4" s="711"/>
      <c r="CG4" s="711"/>
      <c r="CH4" s="711"/>
      <c r="CI4" s="711"/>
      <c r="CJ4" s="711"/>
      <c r="CK4" s="711"/>
      <c r="CL4" s="711"/>
      <c r="CM4" s="711"/>
      <c r="CN4" s="711"/>
      <c r="CO4" s="711"/>
      <c r="CP4" s="711"/>
      <c r="CQ4" s="711"/>
      <c r="CR4" s="711"/>
      <c r="CS4" s="711"/>
      <c r="CT4" s="711"/>
      <c r="CU4" s="711"/>
      <c r="CV4" s="711"/>
      <c r="CW4" s="711"/>
      <c r="CX4" s="711"/>
      <c r="CY4" s="711"/>
      <c r="CZ4" s="711"/>
      <c r="DA4" s="711"/>
      <c r="DB4" s="711"/>
      <c r="DC4" s="711"/>
      <c r="DD4" s="711"/>
      <c r="DE4" s="711"/>
      <c r="DF4" s="711"/>
      <c r="DG4" s="711"/>
      <c r="DH4" s="711"/>
      <c r="DI4" s="711"/>
      <c r="DJ4" s="711"/>
      <c r="DK4" s="711"/>
      <c r="DL4" s="711"/>
      <c r="DM4" s="711"/>
      <c r="DN4" s="711"/>
      <c r="DO4" s="711"/>
      <c r="DP4" s="711"/>
      <c r="DQ4" s="711"/>
      <c r="DR4" s="711"/>
      <c r="DS4" s="711"/>
      <c r="DT4" s="711"/>
      <c r="DU4" s="711"/>
      <c r="DV4" s="711"/>
      <c r="DW4" s="711"/>
      <c r="DX4" s="711"/>
      <c r="DY4" s="711"/>
      <c r="DZ4" s="711"/>
      <c r="EA4" s="226"/>
    </row>
    <row r="5" spans="1:131" s="227" customFormat="1" ht="26.25" customHeight="1" x14ac:dyDescent="0.15">
      <c r="A5" s="712" t="s">
        <v>357</v>
      </c>
      <c r="B5" s="713"/>
      <c r="C5" s="713"/>
      <c r="D5" s="713"/>
      <c r="E5" s="713"/>
      <c r="F5" s="713"/>
      <c r="G5" s="713"/>
      <c r="H5" s="713"/>
      <c r="I5" s="713"/>
      <c r="J5" s="713"/>
      <c r="K5" s="713"/>
      <c r="L5" s="713"/>
      <c r="M5" s="713"/>
      <c r="N5" s="713"/>
      <c r="O5" s="713"/>
      <c r="P5" s="714"/>
      <c r="Q5" s="718" t="s">
        <v>358</v>
      </c>
      <c r="R5" s="719"/>
      <c r="S5" s="719"/>
      <c r="T5" s="719"/>
      <c r="U5" s="720"/>
      <c r="V5" s="718" t="s">
        <v>359</v>
      </c>
      <c r="W5" s="719"/>
      <c r="X5" s="719"/>
      <c r="Y5" s="719"/>
      <c r="Z5" s="720"/>
      <c r="AA5" s="718" t="s">
        <v>360</v>
      </c>
      <c r="AB5" s="719"/>
      <c r="AC5" s="719"/>
      <c r="AD5" s="719"/>
      <c r="AE5" s="719"/>
      <c r="AF5" s="724" t="s">
        <v>361</v>
      </c>
      <c r="AG5" s="719"/>
      <c r="AH5" s="719"/>
      <c r="AI5" s="719"/>
      <c r="AJ5" s="725"/>
      <c r="AK5" s="719" t="s">
        <v>362</v>
      </c>
      <c r="AL5" s="719"/>
      <c r="AM5" s="719"/>
      <c r="AN5" s="719"/>
      <c r="AO5" s="720"/>
      <c r="AP5" s="718" t="s">
        <v>363</v>
      </c>
      <c r="AQ5" s="719"/>
      <c r="AR5" s="719"/>
      <c r="AS5" s="719"/>
      <c r="AT5" s="720"/>
      <c r="AU5" s="718" t="s">
        <v>364</v>
      </c>
      <c r="AV5" s="719"/>
      <c r="AW5" s="719"/>
      <c r="AX5" s="719"/>
      <c r="AY5" s="725"/>
      <c r="AZ5" s="224"/>
      <c r="BA5" s="224"/>
      <c r="BB5" s="224"/>
      <c r="BC5" s="224"/>
      <c r="BD5" s="224"/>
      <c r="BE5" s="225"/>
      <c r="BF5" s="225"/>
      <c r="BG5" s="225"/>
      <c r="BH5" s="225"/>
      <c r="BI5" s="225"/>
      <c r="BJ5" s="225"/>
      <c r="BK5" s="225"/>
      <c r="BL5" s="225"/>
      <c r="BM5" s="225"/>
      <c r="BN5" s="225"/>
      <c r="BO5" s="225"/>
      <c r="BP5" s="225"/>
      <c r="BQ5" s="712" t="s">
        <v>365</v>
      </c>
      <c r="BR5" s="713"/>
      <c r="BS5" s="713"/>
      <c r="BT5" s="713"/>
      <c r="BU5" s="713"/>
      <c r="BV5" s="713"/>
      <c r="BW5" s="713"/>
      <c r="BX5" s="713"/>
      <c r="BY5" s="713"/>
      <c r="BZ5" s="713"/>
      <c r="CA5" s="713"/>
      <c r="CB5" s="713"/>
      <c r="CC5" s="713"/>
      <c r="CD5" s="713"/>
      <c r="CE5" s="713"/>
      <c r="CF5" s="713"/>
      <c r="CG5" s="714"/>
      <c r="CH5" s="718" t="s">
        <v>366</v>
      </c>
      <c r="CI5" s="719"/>
      <c r="CJ5" s="719"/>
      <c r="CK5" s="719"/>
      <c r="CL5" s="720"/>
      <c r="CM5" s="718" t="s">
        <v>367</v>
      </c>
      <c r="CN5" s="719"/>
      <c r="CO5" s="719"/>
      <c r="CP5" s="719"/>
      <c r="CQ5" s="720"/>
      <c r="CR5" s="718" t="s">
        <v>368</v>
      </c>
      <c r="CS5" s="719"/>
      <c r="CT5" s="719"/>
      <c r="CU5" s="719"/>
      <c r="CV5" s="720"/>
      <c r="CW5" s="718" t="s">
        <v>369</v>
      </c>
      <c r="CX5" s="719"/>
      <c r="CY5" s="719"/>
      <c r="CZ5" s="719"/>
      <c r="DA5" s="720"/>
      <c r="DB5" s="718" t="s">
        <v>370</v>
      </c>
      <c r="DC5" s="719"/>
      <c r="DD5" s="719"/>
      <c r="DE5" s="719"/>
      <c r="DF5" s="720"/>
      <c r="DG5" s="748" t="s">
        <v>371</v>
      </c>
      <c r="DH5" s="749"/>
      <c r="DI5" s="749"/>
      <c r="DJ5" s="749"/>
      <c r="DK5" s="750"/>
      <c r="DL5" s="748" t="s">
        <v>372</v>
      </c>
      <c r="DM5" s="749"/>
      <c r="DN5" s="749"/>
      <c r="DO5" s="749"/>
      <c r="DP5" s="750"/>
      <c r="DQ5" s="718" t="s">
        <v>373</v>
      </c>
      <c r="DR5" s="719"/>
      <c r="DS5" s="719"/>
      <c r="DT5" s="719"/>
      <c r="DU5" s="720"/>
      <c r="DV5" s="718" t="s">
        <v>364</v>
      </c>
      <c r="DW5" s="719"/>
      <c r="DX5" s="719"/>
      <c r="DY5" s="719"/>
      <c r="DZ5" s="725"/>
      <c r="EA5" s="226"/>
    </row>
    <row r="6" spans="1:131" s="227" customFormat="1" ht="26.25" customHeight="1" thickBot="1" x14ac:dyDescent="0.2">
      <c r="A6" s="715"/>
      <c r="B6" s="716"/>
      <c r="C6" s="716"/>
      <c r="D6" s="716"/>
      <c r="E6" s="716"/>
      <c r="F6" s="716"/>
      <c r="G6" s="716"/>
      <c r="H6" s="716"/>
      <c r="I6" s="716"/>
      <c r="J6" s="716"/>
      <c r="K6" s="716"/>
      <c r="L6" s="716"/>
      <c r="M6" s="716"/>
      <c r="N6" s="716"/>
      <c r="O6" s="716"/>
      <c r="P6" s="717"/>
      <c r="Q6" s="721"/>
      <c r="R6" s="722"/>
      <c r="S6" s="722"/>
      <c r="T6" s="722"/>
      <c r="U6" s="723"/>
      <c r="V6" s="721"/>
      <c r="W6" s="722"/>
      <c r="X6" s="722"/>
      <c r="Y6" s="722"/>
      <c r="Z6" s="723"/>
      <c r="AA6" s="721"/>
      <c r="AB6" s="722"/>
      <c r="AC6" s="722"/>
      <c r="AD6" s="722"/>
      <c r="AE6" s="722"/>
      <c r="AF6" s="726"/>
      <c r="AG6" s="722"/>
      <c r="AH6" s="722"/>
      <c r="AI6" s="722"/>
      <c r="AJ6" s="727"/>
      <c r="AK6" s="722"/>
      <c r="AL6" s="722"/>
      <c r="AM6" s="722"/>
      <c r="AN6" s="722"/>
      <c r="AO6" s="723"/>
      <c r="AP6" s="721"/>
      <c r="AQ6" s="722"/>
      <c r="AR6" s="722"/>
      <c r="AS6" s="722"/>
      <c r="AT6" s="723"/>
      <c r="AU6" s="721"/>
      <c r="AV6" s="722"/>
      <c r="AW6" s="722"/>
      <c r="AX6" s="722"/>
      <c r="AY6" s="727"/>
      <c r="AZ6" s="224"/>
      <c r="BA6" s="224"/>
      <c r="BB6" s="224"/>
      <c r="BC6" s="224"/>
      <c r="BD6" s="224"/>
      <c r="BE6" s="225"/>
      <c r="BF6" s="225"/>
      <c r="BG6" s="225"/>
      <c r="BH6" s="225"/>
      <c r="BI6" s="225"/>
      <c r="BJ6" s="225"/>
      <c r="BK6" s="225"/>
      <c r="BL6" s="225"/>
      <c r="BM6" s="225"/>
      <c r="BN6" s="225"/>
      <c r="BO6" s="225"/>
      <c r="BP6" s="225"/>
      <c r="BQ6" s="715"/>
      <c r="BR6" s="716"/>
      <c r="BS6" s="716"/>
      <c r="BT6" s="716"/>
      <c r="BU6" s="716"/>
      <c r="BV6" s="716"/>
      <c r="BW6" s="716"/>
      <c r="BX6" s="716"/>
      <c r="BY6" s="716"/>
      <c r="BZ6" s="716"/>
      <c r="CA6" s="716"/>
      <c r="CB6" s="716"/>
      <c r="CC6" s="716"/>
      <c r="CD6" s="716"/>
      <c r="CE6" s="716"/>
      <c r="CF6" s="716"/>
      <c r="CG6" s="717"/>
      <c r="CH6" s="721"/>
      <c r="CI6" s="722"/>
      <c r="CJ6" s="722"/>
      <c r="CK6" s="722"/>
      <c r="CL6" s="723"/>
      <c r="CM6" s="721"/>
      <c r="CN6" s="722"/>
      <c r="CO6" s="722"/>
      <c r="CP6" s="722"/>
      <c r="CQ6" s="723"/>
      <c r="CR6" s="721"/>
      <c r="CS6" s="722"/>
      <c r="CT6" s="722"/>
      <c r="CU6" s="722"/>
      <c r="CV6" s="723"/>
      <c r="CW6" s="721"/>
      <c r="CX6" s="722"/>
      <c r="CY6" s="722"/>
      <c r="CZ6" s="722"/>
      <c r="DA6" s="723"/>
      <c r="DB6" s="721"/>
      <c r="DC6" s="722"/>
      <c r="DD6" s="722"/>
      <c r="DE6" s="722"/>
      <c r="DF6" s="723"/>
      <c r="DG6" s="751"/>
      <c r="DH6" s="752"/>
      <c r="DI6" s="752"/>
      <c r="DJ6" s="752"/>
      <c r="DK6" s="753"/>
      <c r="DL6" s="751"/>
      <c r="DM6" s="752"/>
      <c r="DN6" s="752"/>
      <c r="DO6" s="752"/>
      <c r="DP6" s="753"/>
      <c r="DQ6" s="721"/>
      <c r="DR6" s="722"/>
      <c r="DS6" s="722"/>
      <c r="DT6" s="722"/>
      <c r="DU6" s="723"/>
      <c r="DV6" s="721"/>
      <c r="DW6" s="722"/>
      <c r="DX6" s="722"/>
      <c r="DY6" s="722"/>
      <c r="DZ6" s="727"/>
      <c r="EA6" s="226"/>
    </row>
    <row r="7" spans="1:131" s="227" customFormat="1" ht="26.25" customHeight="1" thickTop="1" x14ac:dyDescent="0.15">
      <c r="A7" s="228">
        <v>1</v>
      </c>
      <c r="B7" s="734" t="s">
        <v>374</v>
      </c>
      <c r="C7" s="735"/>
      <c r="D7" s="735"/>
      <c r="E7" s="735"/>
      <c r="F7" s="735"/>
      <c r="G7" s="735"/>
      <c r="H7" s="735"/>
      <c r="I7" s="735"/>
      <c r="J7" s="735"/>
      <c r="K7" s="735"/>
      <c r="L7" s="735"/>
      <c r="M7" s="735"/>
      <c r="N7" s="735"/>
      <c r="O7" s="735"/>
      <c r="P7" s="736"/>
      <c r="Q7" s="737">
        <v>25190</v>
      </c>
      <c r="R7" s="738"/>
      <c r="S7" s="738"/>
      <c r="T7" s="738"/>
      <c r="U7" s="738"/>
      <c r="V7" s="738">
        <v>23405</v>
      </c>
      <c r="W7" s="738"/>
      <c r="X7" s="738"/>
      <c r="Y7" s="738"/>
      <c r="Z7" s="738"/>
      <c r="AA7" s="738">
        <v>1785</v>
      </c>
      <c r="AB7" s="738"/>
      <c r="AC7" s="738"/>
      <c r="AD7" s="738"/>
      <c r="AE7" s="739"/>
      <c r="AF7" s="740">
        <v>1702</v>
      </c>
      <c r="AG7" s="741"/>
      <c r="AH7" s="741"/>
      <c r="AI7" s="741"/>
      <c r="AJ7" s="742"/>
      <c r="AK7" s="743">
        <v>124</v>
      </c>
      <c r="AL7" s="744"/>
      <c r="AM7" s="744"/>
      <c r="AN7" s="744"/>
      <c r="AO7" s="744"/>
      <c r="AP7" s="744">
        <v>16563</v>
      </c>
      <c r="AQ7" s="744"/>
      <c r="AR7" s="744"/>
      <c r="AS7" s="744"/>
      <c r="AT7" s="744"/>
      <c r="AU7" s="745"/>
      <c r="AV7" s="745"/>
      <c r="AW7" s="745"/>
      <c r="AX7" s="745"/>
      <c r="AY7" s="746"/>
      <c r="AZ7" s="224"/>
      <c r="BA7" s="224"/>
      <c r="BB7" s="224"/>
      <c r="BC7" s="224"/>
      <c r="BD7" s="224"/>
      <c r="BE7" s="225"/>
      <c r="BF7" s="225"/>
      <c r="BG7" s="225"/>
      <c r="BH7" s="225"/>
      <c r="BI7" s="225"/>
      <c r="BJ7" s="225"/>
      <c r="BK7" s="225"/>
      <c r="BL7" s="225"/>
      <c r="BM7" s="225"/>
      <c r="BN7" s="225"/>
      <c r="BO7" s="225"/>
      <c r="BP7" s="225"/>
      <c r="BQ7" s="228">
        <v>1</v>
      </c>
      <c r="BR7" s="229"/>
      <c r="BS7" s="731" t="s">
        <v>553</v>
      </c>
      <c r="BT7" s="732"/>
      <c r="BU7" s="732"/>
      <c r="BV7" s="732"/>
      <c r="BW7" s="732"/>
      <c r="BX7" s="732"/>
      <c r="BY7" s="732"/>
      <c r="BZ7" s="732"/>
      <c r="CA7" s="732"/>
      <c r="CB7" s="732"/>
      <c r="CC7" s="732"/>
      <c r="CD7" s="732"/>
      <c r="CE7" s="732"/>
      <c r="CF7" s="732"/>
      <c r="CG7" s="747"/>
      <c r="CH7" s="728">
        <v>0</v>
      </c>
      <c r="CI7" s="729"/>
      <c r="CJ7" s="729"/>
      <c r="CK7" s="729"/>
      <c r="CL7" s="730"/>
      <c r="CM7" s="728">
        <v>21</v>
      </c>
      <c r="CN7" s="729"/>
      <c r="CO7" s="729"/>
      <c r="CP7" s="729"/>
      <c r="CQ7" s="730"/>
      <c r="CR7" s="728">
        <v>2</v>
      </c>
      <c r="CS7" s="729"/>
      <c r="CT7" s="729"/>
      <c r="CU7" s="729"/>
      <c r="CV7" s="730"/>
      <c r="CW7" s="728">
        <v>3</v>
      </c>
      <c r="CX7" s="729"/>
      <c r="CY7" s="729"/>
      <c r="CZ7" s="729"/>
      <c r="DA7" s="730"/>
      <c r="DB7" s="728" t="s">
        <v>544</v>
      </c>
      <c r="DC7" s="729"/>
      <c r="DD7" s="729"/>
      <c r="DE7" s="729"/>
      <c r="DF7" s="730"/>
      <c r="DG7" s="728" t="s">
        <v>544</v>
      </c>
      <c r="DH7" s="729"/>
      <c r="DI7" s="729"/>
      <c r="DJ7" s="729"/>
      <c r="DK7" s="730"/>
      <c r="DL7" s="728" t="s">
        <v>486</v>
      </c>
      <c r="DM7" s="729"/>
      <c r="DN7" s="729"/>
      <c r="DO7" s="729"/>
      <c r="DP7" s="730"/>
      <c r="DQ7" s="728" t="s">
        <v>486</v>
      </c>
      <c r="DR7" s="729"/>
      <c r="DS7" s="729"/>
      <c r="DT7" s="729"/>
      <c r="DU7" s="730"/>
      <c r="DV7" s="731"/>
      <c r="DW7" s="732"/>
      <c r="DX7" s="732"/>
      <c r="DY7" s="732"/>
      <c r="DZ7" s="733"/>
      <c r="EA7" s="226"/>
    </row>
    <row r="8" spans="1:131" s="227" customFormat="1" ht="26.25" customHeight="1" x14ac:dyDescent="0.15">
      <c r="A8" s="230">
        <v>2</v>
      </c>
      <c r="B8" s="765"/>
      <c r="C8" s="766"/>
      <c r="D8" s="766"/>
      <c r="E8" s="766"/>
      <c r="F8" s="766"/>
      <c r="G8" s="766"/>
      <c r="H8" s="766"/>
      <c r="I8" s="766"/>
      <c r="J8" s="766"/>
      <c r="K8" s="766"/>
      <c r="L8" s="766"/>
      <c r="M8" s="766"/>
      <c r="N8" s="766"/>
      <c r="O8" s="766"/>
      <c r="P8" s="767"/>
      <c r="Q8" s="768"/>
      <c r="R8" s="769"/>
      <c r="S8" s="769"/>
      <c r="T8" s="769"/>
      <c r="U8" s="769"/>
      <c r="V8" s="769"/>
      <c r="W8" s="769"/>
      <c r="X8" s="769"/>
      <c r="Y8" s="769"/>
      <c r="Z8" s="769"/>
      <c r="AA8" s="769"/>
      <c r="AB8" s="769"/>
      <c r="AC8" s="769"/>
      <c r="AD8" s="769"/>
      <c r="AE8" s="770"/>
      <c r="AF8" s="771"/>
      <c r="AG8" s="772"/>
      <c r="AH8" s="772"/>
      <c r="AI8" s="772"/>
      <c r="AJ8" s="773"/>
      <c r="AK8" s="754"/>
      <c r="AL8" s="755"/>
      <c r="AM8" s="755"/>
      <c r="AN8" s="755"/>
      <c r="AO8" s="755"/>
      <c r="AP8" s="755"/>
      <c r="AQ8" s="755"/>
      <c r="AR8" s="755"/>
      <c r="AS8" s="755"/>
      <c r="AT8" s="755"/>
      <c r="AU8" s="756"/>
      <c r="AV8" s="756"/>
      <c r="AW8" s="756"/>
      <c r="AX8" s="756"/>
      <c r="AY8" s="757"/>
      <c r="AZ8" s="224"/>
      <c r="BA8" s="224"/>
      <c r="BB8" s="224"/>
      <c r="BC8" s="224"/>
      <c r="BD8" s="224"/>
      <c r="BE8" s="225"/>
      <c r="BF8" s="225"/>
      <c r="BG8" s="225"/>
      <c r="BH8" s="225"/>
      <c r="BI8" s="225"/>
      <c r="BJ8" s="225"/>
      <c r="BK8" s="225"/>
      <c r="BL8" s="225"/>
      <c r="BM8" s="225"/>
      <c r="BN8" s="225"/>
      <c r="BO8" s="225"/>
      <c r="BP8" s="225"/>
      <c r="BQ8" s="230">
        <v>2</v>
      </c>
      <c r="BR8" s="231"/>
      <c r="BS8" s="758" t="s">
        <v>554</v>
      </c>
      <c r="BT8" s="759"/>
      <c r="BU8" s="759"/>
      <c r="BV8" s="759"/>
      <c r="BW8" s="759"/>
      <c r="BX8" s="759"/>
      <c r="BY8" s="759"/>
      <c r="BZ8" s="759"/>
      <c r="CA8" s="759"/>
      <c r="CB8" s="759"/>
      <c r="CC8" s="759"/>
      <c r="CD8" s="759"/>
      <c r="CE8" s="759"/>
      <c r="CF8" s="759"/>
      <c r="CG8" s="760"/>
      <c r="CH8" s="761">
        <v>8</v>
      </c>
      <c r="CI8" s="762"/>
      <c r="CJ8" s="762"/>
      <c r="CK8" s="762"/>
      <c r="CL8" s="763"/>
      <c r="CM8" s="761">
        <v>83</v>
      </c>
      <c r="CN8" s="762"/>
      <c r="CO8" s="762"/>
      <c r="CP8" s="762"/>
      <c r="CQ8" s="763"/>
      <c r="CR8" s="761">
        <v>22</v>
      </c>
      <c r="CS8" s="762"/>
      <c r="CT8" s="762"/>
      <c r="CU8" s="762"/>
      <c r="CV8" s="763"/>
      <c r="CW8" s="761">
        <v>53</v>
      </c>
      <c r="CX8" s="762"/>
      <c r="CY8" s="762"/>
      <c r="CZ8" s="762"/>
      <c r="DA8" s="763"/>
      <c r="DB8" s="761" t="s">
        <v>544</v>
      </c>
      <c r="DC8" s="762"/>
      <c r="DD8" s="762"/>
      <c r="DE8" s="762"/>
      <c r="DF8" s="763"/>
      <c r="DG8" s="761" t="s">
        <v>544</v>
      </c>
      <c r="DH8" s="762"/>
      <c r="DI8" s="762"/>
      <c r="DJ8" s="762"/>
      <c r="DK8" s="763"/>
      <c r="DL8" s="761" t="s">
        <v>486</v>
      </c>
      <c r="DM8" s="762"/>
      <c r="DN8" s="762"/>
      <c r="DO8" s="762"/>
      <c r="DP8" s="763"/>
      <c r="DQ8" s="761" t="s">
        <v>486</v>
      </c>
      <c r="DR8" s="762"/>
      <c r="DS8" s="762"/>
      <c r="DT8" s="762"/>
      <c r="DU8" s="763"/>
      <c r="DV8" s="758"/>
      <c r="DW8" s="759"/>
      <c r="DX8" s="759"/>
      <c r="DY8" s="759"/>
      <c r="DZ8" s="764"/>
      <c r="EA8" s="226"/>
    </row>
    <row r="9" spans="1:131" s="227" customFormat="1" ht="26.25" customHeight="1" x14ac:dyDescent="0.15">
      <c r="A9" s="230">
        <v>3</v>
      </c>
      <c r="B9" s="765"/>
      <c r="C9" s="766"/>
      <c r="D9" s="766"/>
      <c r="E9" s="766"/>
      <c r="F9" s="766"/>
      <c r="G9" s="766"/>
      <c r="H9" s="766"/>
      <c r="I9" s="766"/>
      <c r="J9" s="766"/>
      <c r="K9" s="766"/>
      <c r="L9" s="766"/>
      <c r="M9" s="766"/>
      <c r="N9" s="766"/>
      <c r="O9" s="766"/>
      <c r="P9" s="767"/>
      <c r="Q9" s="768"/>
      <c r="R9" s="769"/>
      <c r="S9" s="769"/>
      <c r="T9" s="769"/>
      <c r="U9" s="769"/>
      <c r="V9" s="769"/>
      <c r="W9" s="769"/>
      <c r="X9" s="769"/>
      <c r="Y9" s="769"/>
      <c r="Z9" s="769"/>
      <c r="AA9" s="769"/>
      <c r="AB9" s="769"/>
      <c r="AC9" s="769"/>
      <c r="AD9" s="769"/>
      <c r="AE9" s="770"/>
      <c r="AF9" s="771"/>
      <c r="AG9" s="772"/>
      <c r="AH9" s="772"/>
      <c r="AI9" s="772"/>
      <c r="AJ9" s="773"/>
      <c r="AK9" s="754"/>
      <c r="AL9" s="755"/>
      <c r="AM9" s="755"/>
      <c r="AN9" s="755"/>
      <c r="AO9" s="755"/>
      <c r="AP9" s="755"/>
      <c r="AQ9" s="755"/>
      <c r="AR9" s="755"/>
      <c r="AS9" s="755"/>
      <c r="AT9" s="755"/>
      <c r="AU9" s="756"/>
      <c r="AV9" s="756"/>
      <c r="AW9" s="756"/>
      <c r="AX9" s="756"/>
      <c r="AY9" s="757"/>
      <c r="AZ9" s="224"/>
      <c r="BA9" s="224"/>
      <c r="BB9" s="224"/>
      <c r="BC9" s="224"/>
      <c r="BD9" s="224"/>
      <c r="BE9" s="225"/>
      <c r="BF9" s="225"/>
      <c r="BG9" s="225"/>
      <c r="BH9" s="225"/>
      <c r="BI9" s="225"/>
      <c r="BJ9" s="225"/>
      <c r="BK9" s="225"/>
      <c r="BL9" s="225"/>
      <c r="BM9" s="225"/>
      <c r="BN9" s="225"/>
      <c r="BO9" s="225"/>
      <c r="BP9" s="225"/>
      <c r="BQ9" s="230">
        <v>3</v>
      </c>
      <c r="BR9" s="231"/>
      <c r="BS9" s="758" t="s">
        <v>555</v>
      </c>
      <c r="BT9" s="759"/>
      <c r="BU9" s="759"/>
      <c r="BV9" s="759"/>
      <c r="BW9" s="759"/>
      <c r="BX9" s="759"/>
      <c r="BY9" s="759"/>
      <c r="BZ9" s="759"/>
      <c r="CA9" s="759"/>
      <c r="CB9" s="759"/>
      <c r="CC9" s="759"/>
      <c r="CD9" s="759"/>
      <c r="CE9" s="759"/>
      <c r="CF9" s="759"/>
      <c r="CG9" s="760"/>
      <c r="CH9" s="761">
        <v>-1</v>
      </c>
      <c r="CI9" s="762"/>
      <c r="CJ9" s="762"/>
      <c r="CK9" s="762"/>
      <c r="CL9" s="763"/>
      <c r="CM9" s="761">
        <v>25</v>
      </c>
      <c r="CN9" s="762"/>
      <c r="CO9" s="762"/>
      <c r="CP9" s="762"/>
      <c r="CQ9" s="763"/>
      <c r="CR9" s="761">
        <v>10</v>
      </c>
      <c r="CS9" s="762"/>
      <c r="CT9" s="762"/>
      <c r="CU9" s="762"/>
      <c r="CV9" s="763"/>
      <c r="CW9" s="761">
        <v>39</v>
      </c>
      <c r="CX9" s="762"/>
      <c r="CY9" s="762"/>
      <c r="CZ9" s="762"/>
      <c r="DA9" s="763"/>
      <c r="DB9" s="761" t="s">
        <v>544</v>
      </c>
      <c r="DC9" s="762"/>
      <c r="DD9" s="762"/>
      <c r="DE9" s="762"/>
      <c r="DF9" s="763"/>
      <c r="DG9" s="761" t="s">
        <v>544</v>
      </c>
      <c r="DH9" s="762"/>
      <c r="DI9" s="762"/>
      <c r="DJ9" s="762"/>
      <c r="DK9" s="763"/>
      <c r="DL9" s="761" t="s">
        <v>486</v>
      </c>
      <c r="DM9" s="762"/>
      <c r="DN9" s="762"/>
      <c r="DO9" s="762"/>
      <c r="DP9" s="763"/>
      <c r="DQ9" s="761" t="s">
        <v>486</v>
      </c>
      <c r="DR9" s="762"/>
      <c r="DS9" s="762"/>
      <c r="DT9" s="762"/>
      <c r="DU9" s="763"/>
      <c r="DV9" s="758"/>
      <c r="DW9" s="759"/>
      <c r="DX9" s="759"/>
      <c r="DY9" s="759"/>
      <c r="DZ9" s="764"/>
      <c r="EA9" s="226"/>
    </row>
    <row r="10" spans="1:131" s="227" customFormat="1" ht="26.25" customHeight="1" x14ac:dyDescent="0.15">
      <c r="A10" s="230">
        <v>4</v>
      </c>
      <c r="B10" s="765"/>
      <c r="C10" s="766"/>
      <c r="D10" s="766"/>
      <c r="E10" s="766"/>
      <c r="F10" s="766"/>
      <c r="G10" s="766"/>
      <c r="H10" s="766"/>
      <c r="I10" s="766"/>
      <c r="J10" s="766"/>
      <c r="K10" s="766"/>
      <c r="L10" s="766"/>
      <c r="M10" s="766"/>
      <c r="N10" s="766"/>
      <c r="O10" s="766"/>
      <c r="P10" s="767"/>
      <c r="Q10" s="768"/>
      <c r="R10" s="769"/>
      <c r="S10" s="769"/>
      <c r="T10" s="769"/>
      <c r="U10" s="769"/>
      <c r="V10" s="769"/>
      <c r="W10" s="769"/>
      <c r="X10" s="769"/>
      <c r="Y10" s="769"/>
      <c r="Z10" s="769"/>
      <c r="AA10" s="769"/>
      <c r="AB10" s="769"/>
      <c r="AC10" s="769"/>
      <c r="AD10" s="769"/>
      <c r="AE10" s="770"/>
      <c r="AF10" s="771"/>
      <c r="AG10" s="772"/>
      <c r="AH10" s="772"/>
      <c r="AI10" s="772"/>
      <c r="AJ10" s="773"/>
      <c r="AK10" s="754"/>
      <c r="AL10" s="755"/>
      <c r="AM10" s="755"/>
      <c r="AN10" s="755"/>
      <c r="AO10" s="755"/>
      <c r="AP10" s="755"/>
      <c r="AQ10" s="755"/>
      <c r="AR10" s="755"/>
      <c r="AS10" s="755"/>
      <c r="AT10" s="755"/>
      <c r="AU10" s="756"/>
      <c r="AV10" s="756"/>
      <c r="AW10" s="756"/>
      <c r="AX10" s="756"/>
      <c r="AY10" s="757"/>
      <c r="AZ10" s="224"/>
      <c r="BA10" s="224"/>
      <c r="BB10" s="224"/>
      <c r="BC10" s="224"/>
      <c r="BD10" s="224"/>
      <c r="BE10" s="225"/>
      <c r="BF10" s="225"/>
      <c r="BG10" s="225"/>
      <c r="BH10" s="225"/>
      <c r="BI10" s="225"/>
      <c r="BJ10" s="225"/>
      <c r="BK10" s="225"/>
      <c r="BL10" s="225"/>
      <c r="BM10" s="225"/>
      <c r="BN10" s="225"/>
      <c r="BO10" s="225"/>
      <c r="BP10" s="225"/>
      <c r="BQ10" s="230">
        <v>4</v>
      </c>
      <c r="BR10" s="231"/>
      <c r="BS10" s="758" t="s">
        <v>556</v>
      </c>
      <c r="BT10" s="759"/>
      <c r="BU10" s="759"/>
      <c r="BV10" s="759"/>
      <c r="BW10" s="759"/>
      <c r="BX10" s="759"/>
      <c r="BY10" s="759"/>
      <c r="BZ10" s="759"/>
      <c r="CA10" s="759"/>
      <c r="CB10" s="759"/>
      <c r="CC10" s="759"/>
      <c r="CD10" s="759"/>
      <c r="CE10" s="759"/>
      <c r="CF10" s="759"/>
      <c r="CG10" s="760"/>
      <c r="CH10" s="761">
        <v>3</v>
      </c>
      <c r="CI10" s="762"/>
      <c r="CJ10" s="762"/>
      <c r="CK10" s="762"/>
      <c r="CL10" s="763"/>
      <c r="CM10" s="761">
        <v>22</v>
      </c>
      <c r="CN10" s="762"/>
      <c r="CO10" s="762"/>
      <c r="CP10" s="762"/>
      <c r="CQ10" s="763"/>
      <c r="CR10" s="761">
        <v>8</v>
      </c>
      <c r="CS10" s="762"/>
      <c r="CT10" s="762"/>
      <c r="CU10" s="762"/>
      <c r="CV10" s="763"/>
      <c r="CW10" s="761" t="s">
        <v>544</v>
      </c>
      <c r="CX10" s="762"/>
      <c r="CY10" s="762"/>
      <c r="CZ10" s="762"/>
      <c r="DA10" s="763"/>
      <c r="DB10" s="761" t="s">
        <v>544</v>
      </c>
      <c r="DC10" s="762"/>
      <c r="DD10" s="762"/>
      <c r="DE10" s="762"/>
      <c r="DF10" s="763"/>
      <c r="DG10" s="761" t="s">
        <v>544</v>
      </c>
      <c r="DH10" s="762"/>
      <c r="DI10" s="762"/>
      <c r="DJ10" s="762"/>
      <c r="DK10" s="763"/>
      <c r="DL10" s="761" t="s">
        <v>486</v>
      </c>
      <c r="DM10" s="762"/>
      <c r="DN10" s="762"/>
      <c r="DO10" s="762"/>
      <c r="DP10" s="763"/>
      <c r="DQ10" s="761" t="s">
        <v>486</v>
      </c>
      <c r="DR10" s="762"/>
      <c r="DS10" s="762"/>
      <c r="DT10" s="762"/>
      <c r="DU10" s="763"/>
      <c r="DV10" s="758"/>
      <c r="DW10" s="759"/>
      <c r="DX10" s="759"/>
      <c r="DY10" s="759"/>
      <c r="DZ10" s="764"/>
      <c r="EA10" s="226"/>
    </row>
    <row r="11" spans="1:131" s="227" customFormat="1" ht="26.25" customHeight="1" x14ac:dyDescent="0.15">
      <c r="A11" s="230">
        <v>5</v>
      </c>
      <c r="B11" s="765"/>
      <c r="C11" s="766"/>
      <c r="D11" s="766"/>
      <c r="E11" s="766"/>
      <c r="F11" s="766"/>
      <c r="G11" s="766"/>
      <c r="H11" s="766"/>
      <c r="I11" s="766"/>
      <c r="J11" s="766"/>
      <c r="K11" s="766"/>
      <c r="L11" s="766"/>
      <c r="M11" s="766"/>
      <c r="N11" s="766"/>
      <c r="O11" s="766"/>
      <c r="P11" s="767"/>
      <c r="Q11" s="768"/>
      <c r="R11" s="769"/>
      <c r="S11" s="769"/>
      <c r="T11" s="769"/>
      <c r="U11" s="769"/>
      <c r="V11" s="769"/>
      <c r="W11" s="769"/>
      <c r="X11" s="769"/>
      <c r="Y11" s="769"/>
      <c r="Z11" s="769"/>
      <c r="AA11" s="769"/>
      <c r="AB11" s="769"/>
      <c r="AC11" s="769"/>
      <c r="AD11" s="769"/>
      <c r="AE11" s="770"/>
      <c r="AF11" s="771"/>
      <c r="AG11" s="772"/>
      <c r="AH11" s="772"/>
      <c r="AI11" s="772"/>
      <c r="AJ11" s="773"/>
      <c r="AK11" s="754"/>
      <c r="AL11" s="755"/>
      <c r="AM11" s="755"/>
      <c r="AN11" s="755"/>
      <c r="AO11" s="755"/>
      <c r="AP11" s="755"/>
      <c r="AQ11" s="755"/>
      <c r="AR11" s="755"/>
      <c r="AS11" s="755"/>
      <c r="AT11" s="755"/>
      <c r="AU11" s="756"/>
      <c r="AV11" s="756"/>
      <c r="AW11" s="756"/>
      <c r="AX11" s="756"/>
      <c r="AY11" s="757"/>
      <c r="AZ11" s="224"/>
      <c r="BA11" s="224"/>
      <c r="BB11" s="224"/>
      <c r="BC11" s="224"/>
      <c r="BD11" s="224"/>
      <c r="BE11" s="225"/>
      <c r="BF11" s="225"/>
      <c r="BG11" s="225"/>
      <c r="BH11" s="225"/>
      <c r="BI11" s="225"/>
      <c r="BJ11" s="225"/>
      <c r="BK11" s="225"/>
      <c r="BL11" s="225"/>
      <c r="BM11" s="225"/>
      <c r="BN11" s="225"/>
      <c r="BO11" s="225"/>
      <c r="BP11" s="225"/>
      <c r="BQ11" s="230">
        <v>5</v>
      </c>
      <c r="BR11" s="231"/>
      <c r="BS11" s="758"/>
      <c r="BT11" s="759"/>
      <c r="BU11" s="759"/>
      <c r="BV11" s="759"/>
      <c r="BW11" s="759"/>
      <c r="BX11" s="759"/>
      <c r="BY11" s="759"/>
      <c r="BZ11" s="759"/>
      <c r="CA11" s="759"/>
      <c r="CB11" s="759"/>
      <c r="CC11" s="759"/>
      <c r="CD11" s="759"/>
      <c r="CE11" s="759"/>
      <c r="CF11" s="759"/>
      <c r="CG11" s="760"/>
      <c r="CH11" s="761"/>
      <c r="CI11" s="762"/>
      <c r="CJ11" s="762"/>
      <c r="CK11" s="762"/>
      <c r="CL11" s="763"/>
      <c r="CM11" s="761"/>
      <c r="CN11" s="762"/>
      <c r="CO11" s="762"/>
      <c r="CP11" s="762"/>
      <c r="CQ11" s="763"/>
      <c r="CR11" s="761"/>
      <c r="CS11" s="762"/>
      <c r="CT11" s="762"/>
      <c r="CU11" s="762"/>
      <c r="CV11" s="763"/>
      <c r="CW11" s="761"/>
      <c r="CX11" s="762"/>
      <c r="CY11" s="762"/>
      <c r="CZ11" s="762"/>
      <c r="DA11" s="763"/>
      <c r="DB11" s="761"/>
      <c r="DC11" s="762"/>
      <c r="DD11" s="762"/>
      <c r="DE11" s="762"/>
      <c r="DF11" s="763"/>
      <c r="DG11" s="761"/>
      <c r="DH11" s="762"/>
      <c r="DI11" s="762"/>
      <c r="DJ11" s="762"/>
      <c r="DK11" s="763"/>
      <c r="DL11" s="761"/>
      <c r="DM11" s="762"/>
      <c r="DN11" s="762"/>
      <c r="DO11" s="762"/>
      <c r="DP11" s="763"/>
      <c r="DQ11" s="761"/>
      <c r="DR11" s="762"/>
      <c r="DS11" s="762"/>
      <c r="DT11" s="762"/>
      <c r="DU11" s="763"/>
      <c r="DV11" s="758"/>
      <c r="DW11" s="759"/>
      <c r="DX11" s="759"/>
      <c r="DY11" s="759"/>
      <c r="DZ11" s="764"/>
      <c r="EA11" s="226"/>
    </row>
    <row r="12" spans="1:131" s="227" customFormat="1" ht="26.25" customHeight="1" x14ac:dyDescent="0.15">
      <c r="A12" s="230">
        <v>6</v>
      </c>
      <c r="B12" s="765"/>
      <c r="C12" s="766"/>
      <c r="D12" s="766"/>
      <c r="E12" s="766"/>
      <c r="F12" s="766"/>
      <c r="G12" s="766"/>
      <c r="H12" s="766"/>
      <c r="I12" s="766"/>
      <c r="J12" s="766"/>
      <c r="K12" s="766"/>
      <c r="L12" s="766"/>
      <c r="M12" s="766"/>
      <c r="N12" s="766"/>
      <c r="O12" s="766"/>
      <c r="P12" s="767"/>
      <c r="Q12" s="768"/>
      <c r="R12" s="769"/>
      <c r="S12" s="769"/>
      <c r="T12" s="769"/>
      <c r="U12" s="769"/>
      <c r="V12" s="769"/>
      <c r="W12" s="769"/>
      <c r="X12" s="769"/>
      <c r="Y12" s="769"/>
      <c r="Z12" s="769"/>
      <c r="AA12" s="769"/>
      <c r="AB12" s="769"/>
      <c r="AC12" s="769"/>
      <c r="AD12" s="769"/>
      <c r="AE12" s="770"/>
      <c r="AF12" s="771"/>
      <c r="AG12" s="772"/>
      <c r="AH12" s="772"/>
      <c r="AI12" s="772"/>
      <c r="AJ12" s="773"/>
      <c r="AK12" s="754"/>
      <c r="AL12" s="755"/>
      <c r="AM12" s="755"/>
      <c r="AN12" s="755"/>
      <c r="AO12" s="755"/>
      <c r="AP12" s="755"/>
      <c r="AQ12" s="755"/>
      <c r="AR12" s="755"/>
      <c r="AS12" s="755"/>
      <c r="AT12" s="755"/>
      <c r="AU12" s="756"/>
      <c r="AV12" s="756"/>
      <c r="AW12" s="756"/>
      <c r="AX12" s="756"/>
      <c r="AY12" s="757"/>
      <c r="AZ12" s="224"/>
      <c r="BA12" s="224"/>
      <c r="BB12" s="224"/>
      <c r="BC12" s="224"/>
      <c r="BD12" s="224"/>
      <c r="BE12" s="225"/>
      <c r="BF12" s="225"/>
      <c r="BG12" s="225"/>
      <c r="BH12" s="225"/>
      <c r="BI12" s="225"/>
      <c r="BJ12" s="225"/>
      <c r="BK12" s="225"/>
      <c r="BL12" s="225"/>
      <c r="BM12" s="225"/>
      <c r="BN12" s="225"/>
      <c r="BO12" s="225"/>
      <c r="BP12" s="225"/>
      <c r="BQ12" s="230">
        <v>6</v>
      </c>
      <c r="BR12" s="231"/>
      <c r="BS12" s="758"/>
      <c r="BT12" s="759"/>
      <c r="BU12" s="759"/>
      <c r="BV12" s="759"/>
      <c r="BW12" s="759"/>
      <c r="BX12" s="759"/>
      <c r="BY12" s="759"/>
      <c r="BZ12" s="759"/>
      <c r="CA12" s="759"/>
      <c r="CB12" s="759"/>
      <c r="CC12" s="759"/>
      <c r="CD12" s="759"/>
      <c r="CE12" s="759"/>
      <c r="CF12" s="759"/>
      <c r="CG12" s="760"/>
      <c r="CH12" s="761"/>
      <c r="CI12" s="762"/>
      <c r="CJ12" s="762"/>
      <c r="CK12" s="762"/>
      <c r="CL12" s="763"/>
      <c r="CM12" s="761"/>
      <c r="CN12" s="762"/>
      <c r="CO12" s="762"/>
      <c r="CP12" s="762"/>
      <c r="CQ12" s="763"/>
      <c r="CR12" s="761"/>
      <c r="CS12" s="762"/>
      <c r="CT12" s="762"/>
      <c r="CU12" s="762"/>
      <c r="CV12" s="763"/>
      <c r="CW12" s="761"/>
      <c r="CX12" s="762"/>
      <c r="CY12" s="762"/>
      <c r="CZ12" s="762"/>
      <c r="DA12" s="763"/>
      <c r="DB12" s="761"/>
      <c r="DC12" s="762"/>
      <c r="DD12" s="762"/>
      <c r="DE12" s="762"/>
      <c r="DF12" s="763"/>
      <c r="DG12" s="761"/>
      <c r="DH12" s="762"/>
      <c r="DI12" s="762"/>
      <c r="DJ12" s="762"/>
      <c r="DK12" s="763"/>
      <c r="DL12" s="761"/>
      <c r="DM12" s="762"/>
      <c r="DN12" s="762"/>
      <c r="DO12" s="762"/>
      <c r="DP12" s="763"/>
      <c r="DQ12" s="761"/>
      <c r="DR12" s="762"/>
      <c r="DS12" s="762"/>
      <c r="DT12" s="762"/>
      <c r="DU12" s="763"/>
      <c r="DV12" s="758"/>
      <c r="DW12" s="759"/>
      <c r="DX12" s="759"/>
      <c r="DY12" s="759"/>
      <c r="DZ12" s="764"/>
      <c r="EA12" s="226"/>
    </row>
    <row r="13" spans="1:131" s="227" customFormat="1" ht="26.25" customHeight="1" x14ac:dyDescent="0.15">
      <c r="A13" s="230">
        <v>7</v>
      </c>
      <c r="B13" s="765"/>
      <c r="C13" s="766"/>
      <c r="D13" s="766"/>
      <c r="E13" s="766"/>
      <c r="F13" s="766"/>
      <c r="G13" s="766"/>
      <c r="H13" s="766"/>
      <c r="I13" s="766"/>
      <c r="J13" s="766"/>
      <c r="K13" s="766"/>
      <c r="L13" s="766"/>
      <c r="M13" s="766"/>
      <c r="N13" s="766"/>
      <c r="O13" s="766"/>
      <c r="P13" s="767"/>
      <c r="Q13" s="768"/>
      <c r="R13" s="769"/>
      <c r="S13" s="769"/>
      <c r="T13" s="769"/>
      <c r="U13" s="769"/>
      <c r="V13" s="769"/>
      <c r="W13" s="769"/>
      <c r="X13" s="769"/>
      <c r="Y13" s="769"/>
      <c r="Z13" s="769"/>
      <c r="AA13" s="769"/>
      <c r="AB13" s="769"/>
      <c r="AC13" s="769"/>
      <c r="AD13" s="769"/>
      <c r="AE13" s="770"/>
      <c r="AF13" s="771"/>
      <c r="AG13" s="772"/>
      <c r="AH13" s="772"/>
      <c r="AI13" s="772"/>
      <c r="AJ13" s="773"/>
      <c r="AK13" s="754"/>
      <c r="AL13" s="755"/>
      <c r="AM13" s="755"/>
      <c r="AN13" s="755"/>
      <c r="AO13" s="755"/>
      <c r="AP13" s="755"/>
      <c r="AQ13" s="755"/>
      <c r="AR13" s="755"/>
      <c r="AS13" s="755"/>
      <c r="AT13" s="755"/>
      <c r="AU13" s="756"/>
      <c r="AV13" s="756"/>
      <c r="AW13" s="756"/>
      <c r="AX13" s="756"/>
      <c r="AY13" s="757"/>
      <c r="AZ13" s="224"/>
      <c r="BA13" s="224"/>
      <c r="BB13" s="224"/>
      <c r="BC13" s="224"/>
      <c r="BD13" s="224"/>
      <c r="BE13" s="225"/>
      <c r="BF13" s="225"/>
      <c r="BG13" s="225"/>
      <c r="BH13" s="225"/>
      <c r="BI13" s="225"/>
      <c r="BJ13" s="225"/>
      <c r="BK13" s="225"/>
      <c r="BL13" s="225"/>
      <c r="BM13" s="225"/>
      <c r="BN13" s="225"/>
      <c r="BO13" s="225"/>
      <c r="BP13" s="225"/>
      <c r="BQ13" s="230">
        <v>7</v>
      </c>
      <c r="BR13" s="231"/>
      <c r="BS13" s="758"/>
      <c r="BT13" s="759"/>
      <c r="BU13" s="759"/>
      <c r="BV13" s="759"/>
      <c r="BW13" s="759"/>
      <c r="BX13" s="759"/>
      <c r="BY13" s="759"/>
      <c r="BZ13" s="759"/>
      <c r="CA13" s="759"/>
      <c r="CB13" s="759"/>
      <c r="CC13" s="759"/>
      <c r="CD13" s="759"/>
      <c r="CE13" s="759"/>
      <c r="CF13" s="759"/>
      <c r="CG13" s="760"/>
      <c r="CH13" s="761"/>
      <c r="CI13" s="762"/>
      <c r="CJ13" s="762"/>
      <c r="CK13" s="762"/>
      <c r="CL13" s="763"/>
      <c r="CM13" s="761"/>
      <c r="CN13" s="762"/>
      <c r="CO13" s="762"/>
      <c r="CP13" s="762"/>
      <c r="CQ13" s="763"/>
      <c r="CR13" s="761"/>
      <c r="CS13" s="762"/>
      <c r="CT13" s="762"/>
      <c r="CU13" s="762"/>
      <c r="CV13" s="763"/>
      <c r="CW13" s="761"/>
      <c r="CX13" s="762"/>
      <c r="CY13" s="762"/>
      <c r="CZ13" s="762"/>
      <c r="DA13" s="763"/>
      <c r="DB13" s="761"/>
      <c r="DC13" s="762"/>
      <c r="DD13" s="762"/>
      <c r="DE13" s="762"/>
      <c r="DF13" s="763"/>
      <c r="DG13" s="761"/>
      <c r="DH13" s="762"/>
      <c r="DI13" s="762"/>
      <c r="DJ13" s="762"/>
      <c r="DK13" s="763"/>
      <c r="DL13" s="761"/>
      <c r="DM13" s="762"/>
      <c r="DN13" s="762"/>
      <c r="DO13" s="762"/>
      <c r="DP13" s="763"/>
      <c r="DQ13" s="761"/>
      <c r="DR13" s="762"/>
      <c r="DS13" s="762"/>
      <c r="DT13" s="762"/>
      <c r="DU13" s="763"/>
      <c r="DV13" s="758"/>
      <c r="DW13" s="759"/>
      <c r="DX13" s="759"/>
      <c r="DY13" s="759"/>
      <c r="DZ13" s="764"/>
      <c r="EA13" s="226"/>
    </row>
    <row r="14" spans="1:131" s="227" customFormat="1" ht="26.25" customHeight="1" x14ac:dyDescent="0.15">
      <c r="A14" s="230">
        <v>8</v>
      </c>
      <c r="B14" s="765"/>
      <c r="C14" s="766"/>
      <c r="D14" s="766"/>
      <c r="E14" s="766"/>
      <c r="F14" s="766"/>
      <c r="G14" s="766"/>
      <c r="H14" s="766"/>
      <c r="I14" s="766"/>
      <c r="J14" s="766"/>
      <c r="K14" s="766"/>
      <c r="L14" s="766"/>
      <c r="M14" s="766"/>
      <c r="N14" s="766"/>
      <c r="O14" s="766"/>
      <c r="P14" s="767"/>
      <c r="Q14" s="768"/>
      <c r="R14" s="769"/>
      <c r="S14" s="769"/>
      <c r="T14" s="769"/>
      <c r="U14" s="769"/>
      <c r="V14" s="769"/>
      <c r="W14" s="769"/>
      <c r="X14" s="769"/>
      <c r="Y14" s="769"/>
      <c r="Z14" s="769"/>
      <c r="AA14" s="769"/>
      <c r="AB14" s="769"/>
      <c r="AC14" s="769"/>
      <c r="AD14" s="769"/>
      <c r="AE14" s="770"/>
      <c r="AF14" s="771"/>
      <c r="AG14" s="772"/>
      <c r="AH14" s="772"/>
      <c r="AI14" s="772"/>
      <c r="AJ14" s="773"/>
      <c r="AK14" s="754"/>
      <c r="AL14" s="755"/>
      <c r="AM14" s="755"/>
      <c r="AN14" s="755"/>
      <c r="AO14" s="755"/>
      <c r="AP14" s="755"/>
      <c r="AQ14" s="755"/>
      <c r="AR14" s="755"/>
      <c r="AS14" s="755"/>
      <c r="AT14" s="755"/>
      <c r="AU14" s="756"/>
      <c r="AV14" s="756"/>
      <c r="AW14" s="756"/>
      <c r="AX14" s="756"/>
      <c r="AY14" s="757"/>
      <c r="AZ14" s="224"/>
      <c r="BA14" s="224"/>
      <c r="BB14" s="224"/>
      <c r="BC14" s="224"/>
      <c r="BD14" s="224"/>
      <c r="BE14" s="225"/>
      <c r="BF14" s="225"/>
      <c r="BG14" s="225"/>
      <c r="BH14" s="225"/>
      <c r="BI14" s="225"/>
      <c r="BJ14" s="225"/>
      <c r="BK14" s="225"/>
      <c r="BL14" s="225"/>
      <c r="BM14" s="225"/>
      <c r="BN14" s="225"/>
      <c r="BO14" s="225"/>
      <c r="BP14" s="225"/>
      <c r="BQ14" s="230">
        <v>8</v>
      </c>
      <c r="BR14" s="231"/>
      <c r="BS14" s="758"/>
      <c r="BT14" s="759"/>
      <c r="BU14" s="759"/>
      <c r="BV14" s="759"/>
      <c r="BW14" s="759"/>
      <c r="BX14" s="759"/>
      <c r="BY14" s="759"/>
      <c r="BZ14" s="759"/>
      <c r="CA14" s="759"/>
      <c r="CB14" s="759"/>
      <c r="CC14" s="759"/>
      <c r="CD14" s="759"/>
      <c r="CE14" s="759"/>
      <c r="CF14" s="759"/>
      <c r="CG14" s="760"/>
      <c r="CH14" s="761"/>
      <c r="CI14" s="762"/>
      <c r="CJ14" s="762"/>
      <c r="CK14" s="762"/>
      <c r="CL14" s="763"/>
      <c r="CM14" s="761"/>
      <c r="CN14" s="762"/>
      <c r="CO14" s="762"/>
      <c r="CP14" s="762"/>
      <c r="CQ14" s="763"/>
      <c r="CR14" s="761"/>
      <c r="CS14" s="762"/>
      <c r="CT14" s="762"/>
      <c r="CU14" s="762"/>
      <c r="CV14" s="763"/>
      <c r="CW14" s="761"/>
      <c r="CX14" s="762"/>
      <c r="CY14" s="762"/>
      <c r="CZ14" s="762"/>
      <c r="DA14" s="763"/>
      <c r="DB14" s="761"/>
      <c r="DC14" s="762"/>
      <c r="DD14" s="762"/>
      <c r="DE14" s="762"/>
      <c r="DF14" s="763"/>
      <c r="DG14" s="761"/>
      <c r="DH14" s="762"/>
      <c r="DI14" s="762"/>
      <c r="DJ14" s="762"/>
      <c r="DK14" s="763"/>
      <c r="DL14" s="761"/>
      <c r="DM14" s="762"/>
      <c r="DN14" s="762"/>
      <c r="DO14" s="762"/>
      <c r="DP14" s="763"/>
      <c r="DQ14" s="761"/>
      <c r="DR14" s="762"/>
      <c r="DS14" s="762"/>
      <c r="DT14" s="762"/>
      <c r="DU14" s="763"/>
      <c r="DV14" s="758"/>
      <c r="DW14" s="759"/>
      <c r="DX14" s="759"/>
      <c r="DY14" s="759"/>
      <c r="DZ14" s="764"/>
      <c r="EA14" s="226"/>
    </row>
    <row r="15" spans="1:131" s="227" customFormat="1" ht="26.25" customHeight="1" x14ac:dyDescent="0.15">
      <c r="A15" s="230">
        <v>9</v>
      </c>
      <c r="B15" s="765"/>
      <c r="C15" s="766"/>
      <c r="D15" s="766"/>
      <c r="E15" s="766"/>
      <c r="F15" s="766"/>
      <c r="G15" s="766"/>
      <c r="H15" s="766"/>
      <c r="I15" s="766"/>
      <c r="J15" s="766"/>
      <c r="K15" s="766"/>
      <c r="L15" s="766"/>
      <c r="M15" s="766"/>
      <c r="N15" s="766"/>
      <c r="O15" s="766"/>
      <c r="P15" s="767"/>
      <c r="Q15" s="768"/>
      <c r="R15" s="769"/>
      <c r="S15" s="769"/>
      <c r="T15" s="769"/>
      <c r="U15" s="769"/>
      <c r="V15" s="769"/>
      <c r="W15" s="769"/>
      <c r="X15" s="769"/>
      <c r="Y15" s="769"/>
      <c r="Z15" s="769"/>
      <c r="AA15" s="769"/>
      <c r="AB15" s="769"/>
      <c r="AC15" s="769"/>
      <c r="AD15" s="769"/>
      <c r="AE15" s="770"/>
      <c r="AF15" s="771"/>
      <c r="AG15" s="772"/>
      <c r="AH15" s="772"/>
      <c r="AI15" s="772"/>
      <c r="AJ15" s="773"/>
      <c r="AK15" s="754"/>
      <c r="AL15" s="755"/>
      <c r="AM15" s="755"/>
      <c r="AN15" s="755"/>
      <c r="AO15" s="755"/>
      <c r="AP15" s="755"/>
      <c r="AQ15" s="755"/>
      <c r="AR15" s="755"/>
      <c r="AS15" s="755"/>
      <c r="AT15" s="755"/>
      <c r="AU15" s="756"/>
      <c r="AV15" s="756"/>
      <c r="AW15" s="756"/>
      <c r="AX15" s="756"/>
      <c r="AY15" s="757"/>
      <c r="AZ15" s="224"/>
      <c r="BA15" s="224"/>
      <c r="BB15" s="224"/>
      <c r="BC15" s="224"/>
      <c r="BD15" s="224"/>
      <c r="BE15" s="225"/>
      <c r="BF15" s="225"/>
      <c r="BG15" s="225"/>
      <c r="BH15" s="225"/>
      <c r="BI15" s="225"/>
      <c r="BJ15" s="225"/>
      <c r="BK15" s="225"/>
      <c r="BL15" s="225"/>
      <c r="BM15" s="225"/>
      <c r="BN15" s="225"/>
      <c r="BO15" s="225"/>
      <c r="BP15" s="225"/>
      <c r="BQ15" s="230">
        <v>9</v>
      </c>
      <c r="BR15" s="231"/>
      <c r="BS15" s="758"/>
      <c r="BT15" s="759"/>
      <c r="BU15" s="759"/>
      <c r="BV15" s="759"/>
      <c r="BW15" s="759"/>
      <c r="BX15" s="759"/>
      <c r="BY15" s="759"/>
      <c r="BZ15" s="759"/>
      <c r="CA15" s="759"/>
      <c r="CB15" s="759"/>
      <c r="CC15" s="759"/>
      <c r="CD15" s="759"/>
      <c r="CE15" s="759"/>
      <c r="CF15" s="759"/>
      <c r="CG15" s="760"/>
      <c r="CH15" s="761"/>
      <c r="CI15" s="762"/>
      <c r="CJ15" s="762"/>
      <c r="CK15" s="762"/>
      <c r="CL15" s="763"/>
      <c r="CM15" s="761"/>
      <c r="CN15" s="762"/>
      <c r="CO15" s="762"/>
      <c r="CP15" s="762"/>
      <c r="CQ15" s="763"/>
      <c r="CR15" s="761"/>
      <c r="CS15" s="762"/>
      <c r="CT15" s="762"/>
      <c r="CU15" s="762"/>
      <c r="CV15" s="763"/>
      <c r="CW15" s="761"/>
      <c r="CX15" s="762"/>
      <c r="CY15" s="762"/>
      <c r="CZ15" s="762"/>
      <c r="DA15" s="763"/>
      <c r="DB15" s="761"/>
      <c r="DC15" s="762"/>
      <c r="DD15" s="762"/>
      <c r="DE15" s="762"/>
      <c r="DF15" s="763"/>
      <c r="DG15" s="761"/>
      <c r="DH15" s="762"/>
      <c r="DI15" s="762"/>
      <c r="DJ15" s="762"/>
      <c r="DK15" s="763"/>
      <c r="DL15" s="761"/>
      <c r="DM15" s="762"/>
      <c r="DN15" s="762"/>
      <c r="DO15" s="762"/>
      <c r="DP15" s="763"/>
      <c r="DQ15" s="761"/>
      <c r="DR15" s="762"/>
      <c r="DS15" s="762"/>
      <c r="DT15" s="762"/>
      <c r="DU15" s="763"/>
      <c r="DV15" s="758"/>
      <c r="DW15" s="759"/>
      <c r="DX15" s="759"/>
      <c r="DY15" s="759"/>
      <c r="DZ15" s="764"/>
      <c r="EA15" s="226"/>
    </row>
    <row r="16" spans="1:131" s="227" customFormat="1" ht="26.25" customHeight="1" x14ac:dyDescent="0.15">
      <c r="A16" s="230">
        <v>10</v>
      </c>
      <c r="B16" s="765"/>
      <c r="C16" s="766"/>
      <c r="D16" s="766"/>
      <c r="E16" s="766"/>
      <c r="F16" s="766"/>
      <c r="G16" s="766"/>
      <c r="H16" s="766"/>
      <c r="I16" s="766"/>
      <c r="J16" s="766"/>
      <c r="K16" s="766"/>
      <c r="L16" s="766"/>
      <c r="M16" s="766"/>
      <c r="N16" s="766"/>
      <c r="O16" s="766"/>
      <c r="P16" s="767"/>
      <c r="Q16" s="768"/>
      <c r="R16" s="769"/>
      <c r="S16" s="769"/>
      <c r="T16" s="769"/>
      <c r="U16" s="769"/>
      <c r="V16" s="769"/>
      <c r="W16" s="769"/>
      <c r="X16" s="769"/>
      <c r="Y16" s="769"/>
      <c r="Z16" s="769"/>
      <c r="AA16" s="769"/>
      <c r="AB16" s="769"/>
      <c r="AC16" s="769"/>
      <c r="AD16" s="769"/>
      <c r="AE16" s="770"/>
      <c r="AF16" s="771"/>
      <c r="AG16" s="772"/>
      <c r="AH16" s="772"/>
      <c r="AI16" s="772"/>
      <c r="AJ16" s="773"/>
      <c r="AK16" s="754"/>
      <c r="AL16" s="755"/>
      <c r="AM16" s="755"/>
      <c r="AN16" s="755"/>
      <c r="AO16" s="755"/>
      <c r="AP16" s="755"/>
      <c r="AQ16" s="755"/>
      <c r="AR16" s="755"/>
      <c r="AS16" s="755"/>
      <c r="AT16" s="755"/>
      <c r="AU16" s="756"/>
      <c r="AV16" s="756"/>
      <c r="AW16" s="756"/>
      <c r="AX16" s="756"/>
      <c r="AY16" s="757"/>
      <c r="AZ16" s="224"/>
      <c r="BA16" s="224"/>
      <c r="BB16" s="224"/>
      <c r="BC16" s="224"/>
      <c r="BD16" s="224"/>
      <c r="BE16" s="225"/>
      <c r="BF16" s="225"/>
      <c r="BG16" s="225"/>
      <c r="BH16" s="225"/>
      <c r="BI16" s="225"/>
      <c r="BJ16" s="225"/>
      <c r="BK16" s="225"/>
      <c r="BL16" s="225"/>
      <c r="BM16" s="225"/>
      <c r="BN16" s="225"/>
      <c r="BO16" s="225"/>
      <c r="BP16" s="225"/>
      <c r="BQ16" s="230">
        <v>10</v>
      </c>
      <c r="BR16" s="231"/>
      <c r="BS16" s="758"/>
      <c r="BT16" s="759"/>
      <c r="BU16" s="759"/>
      <c r="BV16" s="759"/>
      <c r="BW16" s="759"/>
      <c r="BX16" s="759"/>
      <c r="BY16" s="759"/>
      <c r="BZ16" s="759"/>
      <c r="CA16" s="759"/>
      <c r="CB16" s="759"/>
      <c r="CC16" s="759"/>
      <c r="CD16" s="759"/>
      <c r="CE16" s="759"/>
      <c r="CF16" s="759"/>
      <c r="CG16" s="760"/>
      <c r="CH16" s="761"/>
      <c r="CI16" s="762"/>
      <c r="CJ16" s="762"/>
      <c r="CK16" s="762"/>
      <c r="CL16" s="763"/>
      <c r="CM16" s="761"/>
      <c r="CN16" s="762"/>
      <c r="CO16" s="762"/>
      <c r="CP16" s="762"/>
      <c r="CQ16" s="763"/>
      <c r="CR16" s="761"/>
      <c r="CS16" s="762"/>
      <c r="CT16" s="762"/>
      <c r="CU16" s="762"/>
      <c r="CV16" s="763"/>
      <c r="CW16" s="761"/>
      <c r="CX16" s="762"/>
      <c r="CY16" s="762"/>
      <c r="CZ16" s="762"/>
      <c r="DA16" s="763"/>
      <c r="DB16" s="761"/>
      <c r="DC16" s="762"/>
      <c r="DD16" s="762"/>
      <c r="DE16" s="762"/>
      <c r="DF16" s="763"/>
      <c r="DG16" s="761"/>
      <c r="DH16" s="762"/>
      <c r="DI16" s="762"/>
      <c r="DJ16" s="762"/>
      <c r="DK16" s="763"/>
      <c r="DL16" s="761"/>
      <c r="DM16" s="762"/>
      <c r="DN16" s="762"/>
      <c r="DO16" s="762"/>
      <c r="DP16" s="763"/>
      <c r="DQ16" s="761"/>
      <c r="DR16" s="762"/>
      <c r="DS16" s="762"/>
      <c r="DT16" s="762"/>
      <c r="DU16" s="763"/>
      <c r="DV16" s="758"/>
      <c r="DW16" s="759"/>
      <c r="DX16" s="759"/>
      <c r="DY16" s="759"/>
      <c r="DZ16" s="764"/>
      <c r="EA16" s="226"/>
    </row>
    <row r="17" spans="1:131" s="227" customFormat="1" ht="26.25" customHeight="1" x14ac:dyDescent="0.15">
      <c r="A17" s="230">
        <v>11</v>
      </c>
      <c r="B17" s="765"/>
      <c r="C17" s="766"/>
      <c r="D17" s="766"/>
      <c r="E17" s="766"/>
      <c r="F17" s="766"/>
      <c r="G17" s="766"/>
      <c r="H17" s="766"/>
      <c r="I17" s="766"/>
      <c r="J17" s="766"/>
      <c r="K17" s="766"/>
      <c r="L17" s="766"/>
      <c r="M17" s="766"/>
      <c r="N17" s="766"/>
      <c r="O17" s="766"/>
      <c r="P17" s="767"/>
      <c r="Q17" s="768"/>
      <c r="R17" s="769"/>
      <c r="S17" s="769"/>
      <c r="T17" s="769"/>
      <c r="U17" s="769"/>
      <c r="V17" s="769"/>
      <c r="W17" s="769"/>
      <c r="X17" s="769"/>
      <c r="Y17" s="769"/>
      <c r="Z17" s="769"/>
      <c r="AA17" s="769"/>
      <c r="AB17" s="769"/>
      <c r="AC17" s="769"/>
      <c r="AD17" s="769"/>
      <c r="AE17" s="770"/>
      <c r="AF17" s="771"/>
      <c r="AG17" s="772"/>
      <c r="AH17" s="772"/>
      <c r="AI17" s="772"/>
      <c r="AJ17" s="773"/>
      <c r="AK17" s="754"/>
      <c r="AL17" s="755"/>
      <c r="AM17" s="755"/>
      <c r="AN17" s="755"/>
      <c r="AO17" s="755"/>
      <c r="AP17" s="755"/>
      <c r="AQ17" s="755"/>
      <c r="AR17" s="755"/>
      <c r="AS17" s="755"/>
      <c r="AT17" s="755"/>
      <c r="AU17" s="756"/>
      <c r="AV17" s="756"/>
      <c r="AW17" s="756"/>
      <c r="AX17" s="756"/>
      <c r="AY17" s="757"/>
      <c r="AZ17" s="224"/>
      <c r="BA17" s="224"/>
      <c r="BB17" s="224"/>
      <c r="BC17" s="224"/>
      <c r="BD17" s="224"/>
      <c r="BE17" s="225"/>
      <c r="BF17" s="225"/>
      <c r="BG17" s="225"/>
      <c r="BH17" s="225"/>
      <c r="BI17" s="225"/>
      <c r="BJ17" s="225"/>
      <c r="BK17" s="225"/>
      <c r="BL17" s="225"/>
      <c r="BM17" s="225"/>
      <c r="BN17" s="225"/>
      <c r="BO17" s="225"/>
      <c r="BP17" s="225"/>
      <c r="BQ17" s="230">
        <v>11</v>
      </c>
      <c r="BR17" s="231"/>
      <c r="BS17" s="758"/>
      <c r="BT17" s="759"/>
      <c r="BU17" s="759"/>
      <c r="BV17" s="759"/>
      <c r="BW17" s="759"/>
      <c r="BX17" s="759"/>
      <c r="BY17" s="759"/>
      <c r="BZ17" s="759"/>
      <c r="CA17" s="759"/>
      <c r="CB17" s="759"/>
      <c r="CC17" s="759"/>
      <c r="CD17" s="759"/>
      <c r="CE17" s="759"/>
      <c r="CF17" s="759"/>
      <c r="CG17" s="760"/>
      <c r="CH17" s="761"/>
      <c r="CI17" s="762"/>
      <c r="CJ17" s="762"/>
      <c r="CK17" s="762"/>
      <c r="CL17" s="763"/>
      <c r="CM17" s="761"/>
      <c r="CN17" s="762"/>
      <c r="CO17" s="762"/>
      <c r="CP17" s="762"/>
      <c r="CQ17" s="763"/>
      <c r="CR17" s="761"/>
      <c r="CS17" s="762"/>
      <c r="CT17" s="762"/>
      <c r="CU17" s="762"/>
      <c r="CV17" s="763"/>
      <c r="CW17" s="761"/>
      <c r="CX17" s="762"/>
      <c r="CY17" s="762"/>
      <c r="CZ17" s="762"/>
      <c r="DA17" s="763"/>
      <c r="DB17" s="761"/>
      <c r="DC17" s="762"/>
      <c r="DD17" s="762"/>
      <c r="DE17" s="762"/>
      <c r="DF17" s="763"/>
      <c r="DG17" s="761"/>
      <c r="DH17" s="762"/>
      <c r="DI17" s="762"/>
      <c r="DJ17" s="762"/>
      <c r="DK17" s="763"/>
      <c r="DL17" s="761"/>
      <c r="DM17" s="762"/>
      <c r="DN17" s="762"/>
      <c r="DO17" s="762"/>
      <c r="DP17" s="763"/>
      <c r="DQ17" s="761"/>
      <c r="DR17" s="762"/>
      <c r="DS17" s="762"/>
      <c r="DT17" s="762"/>
      <c r="DU17" s="763"/>
      <c r="DV17" s="758"/>
      <c r="DW17" s="759"/>
      <c r="DX17" s="759"/>
      <c r="DY17" s="759"/>
      <c r="DZ17" s="764"/>
      <c r="EA17" s="226"/>
    </row>
    <row r="18" spans="1:131" s="227" customFormat="1" ht="26.25" customHeight="1" x14ac:dyDescent="0.15">
      <c r="A18" s="230">
        <v>12</v>
      </c>
      <c r="B18" s="765"/>
      <c r="C18" s="766"/>
      <c r="D18" s="766"/>
      <c r="E18" s="766"/>
      <c r="F18" s="766"/>
      <c r="G18" s="766"/>
      <c r="H18" s="766"/>
      <c r="I18" s="766"/>
      <c r="J18" s="766"/>
      <c r="K18" s="766"/>
      <c r="L18" s="766"/>
      <c r="M18" s="766"/>
      <c r="N18" s="766"/>
      <c r="O18" s="766"/>
      <c r="P18" s="767"/>
      <c r="Q18" s="768"/>
      <c r="R18" s="769"/>
      <c r="S18" s="769"/>
      <c r="T18" s="769"/>
      <c r="U18" s="769"/>
      <c r="V18" s="769"/>
      <c r="W18" s="769"/>
      <c r="X18" s="769"/>
      <c r="Y18" s="769"/>
      <c r="Z18" s="769"/>
      <c r="AA18" s="769"/>
      <c r="AB18" s="769"/>
      <c r="AC18" s="769"/>
      <c r="AD18" s="769"/>
      <c r="AE18" s="770"/>
      <c r="AF18" s="771"/>
      <c r="AG18" s="772"/>
      <c r="AH18" s="772"/>
      <c r="AI18" s="772"/>
      <c r="AJ18" s="773"/>
      <c r="AK18" s="754"/>
      <c r="AL18" s="755"/>
      <c r="AM18" s="755"/>
      <c r="AN18" s="755"/>
      <c r="AO18" s="755"/>
      <c r="AP18" s="755"/>
      <c r="AQ18" s="755"/>
      <c r="AR18" s="755"/>
      <c r="AS18" s="755"/>
      <c r="AT18" s="755"/>
      <c r="AU18" s="756"/>
      <c r="AV18" s="756"/>
      <c r="AW18" s="756"/>
      <c r="AX18" s="756"/>
      <c r="AY18" s="757"/>
      <c r="AZ18" s="224"/>
      <c r="BA18" s="224"/>
      <c r="BB18" s="224"/>
      <c r="BC18" s="224"/>
      <c r="BD18" s="224"/>
      <c r="BE18" s="225"/>
      <c r="BF18" s="225"/>
      <c r="BG18" s="225"/>
      <c r="BH18" s="225"/>
      <c r="BI18" s="225"/>
      <c r="BJ18" s="225"/>
      <c r="BK18" s="225"/>
      <c r="BL18" s="225"/>
      <c r="BM18" s="225"/>
      <c r="BN18" s="225"/>
      <c r="BO18" s="225"/>
      <c r="BP18" s="225"/>
      <c r="BQ18" s="230">
        <v>12</v>
      </c>
      <c r="BR18" s="231"/>
      <c r="BS18" s="758"/>
      <c r="BT18" s="759"/>
      <c r="BU18" s="759"/>
      <c r="BV18" s="759"/>
      <c r="BW18" s="759"/>
      <c r="BX18" s="759"/>
      <c r="BY18" s="759"/>
      <c r="BZ18" s="759"/>
      <c r="CA18" s="759"/>
      <c r="CB18" s="759"/>
      <c r="CC18" s="759"/>
      <c r="CD18" s="759"/>
      <c r="CE18" s="759"/>
      <c r="CF18" s="759"/>
      <c r="CG18" s="760"/>
      <c r="CH18" s="761"/>
      <c r="CI18" s="762"/>
      <c r="CJ18" s="762"/>
      <c r="CK18" s="762"/>
      <c r="CL18" s="763"/>
      <c r="CM18" s="761"/>
      <c r="CN18" s="762"/>
      <c r="CO18" s="762"/>
      <c r="CP18" s="762"/>
      <c r="CQ18" s="763"/>
      <c r="CR18" s="761"/>
      <c r="CS18" s="762"/>
      <c r="CT18" s="762"/>
      <c r="CU18" s="762"/>
      <c r="CV18" s="763"/>
      <c r="CW18" s="761"/>
      <c r="CX18" s="762"/>
      <c r="CY18" s="762"/>
      <c r="CZ18" s="762"/>
      <c r="DA18" s="763"/>
      <c r="DB18" s="761"/>
      <c r="DC18" s="762"/>
      <c r="DD18" s="762"/>
      <c r="DE18" s="762"/>
      <c r="DF18" s="763"/>
      <c r="DG18" s="761"/>
      <c r="DH18" s="762"/>
      <c r="DI18" s="762"/>
      <c r="DJ18" s="762"/>
      <c r="DK18" s="763"/>
      <c r="DL18" s="761"/>
      <c r="DM18" s="762"/>
      <c r="DN18" s="762"/>
      <c r="DO18" s="762"/>
      <c r="DP18" s="763"/>
      <c r="DQ18" s="761"/>
      <c r="DR18" s="762"/>
      <c r="DS18" s="762"/>
      <c r="DT18" s="762"/>
      <c r="DU18" s="763"/>
      <c r="DV18" s="758"/>
      <c r="DW18" s="759"/>
      <c r="DX18" s="759"/>
      <c r="DY18" s="759"/>
      <c r="DZ18" s="764"/>
      <c r="EA18" s="226"/>
    </row>
    <row r="19" spans="1:131" s="227" customFormat="1" ht="26.25" customHeight="1" x14ac:dyDescent="0.15">
      <c r="A19" s="230">
        <v>13</v>
      </c>
      <c r="B19" s="765"/>
      <c r="C19" s="766"/>
      <c r="D19" s="766"/>
      <c r="E19" s="766"/>
      <c r="F19" s="766"/>
      <c r="G19" s="766"/>
      <c r="H19" s="766"/>
      <c r="I19" s="766"/>
      <c r="J19" s="766"/>
      <c r="K19" s="766"/>
      <c r="L19" s="766"/>
      <c r="M19" s="766"/>
      <c r="N19" s="766"/>
      <c r="O19" s="766"/>
      <c r="P19" s="767"/>
      <c r="Q19" s="768"/>
      <c r="R19" s="769"/>
      <c r="S19" s="769"/>
      <c r="T19" s="769"/>
      <c r="U19" s="769"/>
      <c r="V19" s="769"/>
      <c r="W19" s="769"/>
      <c r="X19" s="769"/>
      <c r="Y19" s="769"/>
      <c r="Z19" s="769"/>
      <c r="AA19" s="769"/>
      <c r="AB19" s="769"/>
      <c r="AC19" s="769"/>
      <c r="AD19" s="769"/>
      <c r="AE19" s="770"/>
      <c r="AF19" s="771"/>
      <c r="AG19" s="772"/>
      <c r="AH19" s="772"/>
      <c r="AI19" s="772"/>
      <c r="AJ19" s="773"/>
      <c r="AK19" s="754"/>
      <c r="AL19" s="755"/>
      <c r="AM19" s="755"/>
      <c r="AN19" s="755"/>
      <c r="AO19" s="755"/>
      <c r="AP19" s="755"/>
      <c r="AQ19" s="755"/>
      <c r="AR19" s="755"/>
      <c r="AS19" s="755"/>
      <c r="AT19" s="755"/>
      <c r="AU19" s="756"/>
      <c r="AV19" s="756"/>
      <c r="AW19" s="756"/>
      <c r="AX19" s="756"/>
      <c r="AY19" s="757"/>
      <c r="AZ19" s="224"/>
      <c r="BA19" s="224"/>
      <c r="BB19" s="224"/>
      <c r="BC19" s="224"/>
      <c r="BD19" s="224"/>
      <c r="BE19" s="225"/>
      <c r="BF19" s="225"/>
      <c r="BG19" s="225"/>
      <c r="BH19" s="225"/>
      <c r="BI19" s="225"/>
      <c r="BJ19" s="225"/>
      <c r="BK19" s="225"/>
      <c r="BL19" s="225"/>
      <c r="BM19" s="225"/>
      <c r="BN19" s="225"/>
      <c r="BO19" s="225"/>
      <c r="BP19" s="225"/>
      <c r="BQ19" s="230">
        <v>13</v>
      </c>
      <c r="BR19" s="231"/>
      <c r="BS19" s="758"/>
      <c r="BT19" s="759"/>
      <c r="BU19" s="759"/>
      <c r="BV19" s="759"/>
      <c r="BW19" s="759"/>
      <c r="BX19" s="759"/>
      <c r="BY19" s="759"/>
      <c r="BZ19" s="759"/>
      <c r="CA19" s="759"/>
      <c r="CB19" s="759"/>
      <c r="CC19" s="759"/>
      <c r="CD19" s="759"/>
      <c r="CE19" s="759"/>
      <c r="CF19" s="759"/>
      <c r="CG19" s="760"/>
      <c r="CH19" s="761"/>
      <c r="CI19" s="762"/>
      <c r="CJ19" s="762"/>
      <c r="CK19" s="762"/>
      <c r="CL19" s="763"/>
      <c r="CM19" s="761"/>
      <c r="CN19" s="762"/>
      <c r="CO19" s="762"/>
      <c r="CP19" s="762"/>
      <c r="CQ19" s="763"/>
      <c r="CR19" s="761"/>
      <c r="CS19" s="762"/>
      <c r="CT19" s="762"/>
      <c r="CU19" s="762"/>
      <c r="CV19" s="763"/>
      <c r="CW19" s="761"/>
      <c r="CX19" s="762"/>
      <c r="CY19" s="762"/>
      <c r="CZ19" s="762"/>
      <c r="DA19" s="763"/>
      <c r="DB19" s="761"/>
      <c r="DC19" s="762"/>
      <c r="DD19" s="762"/>
      <c r="DE19" s="762"/>
      <c r="DF19" s="763"/>
      <c r="DG19" s="761"/>
      <c r="DH19" s="762"/>
      <c r="DI19" s="762"/>
      <c r="DJ19" s="762"/>
      <c r="DK19" s="763"/>
      <c r="DL19" s="761"/>
      <c r="DM19" s="762"/>
      <c r="DN19" s="762"/>
      <c r="DO19" s="762"/>
      <c r="DP19" s="763"/>
      <c r="DQ19" s="761"/>
      <c r="DR19" s="762"/>
      <c r="DS19" s="762"/>
      <c r="DT19" s="762"/>
      <c r="DU19" s="763"/>
      <c r="DV19" s="758"/>
      <c r="DW19" s="759"/>
      <c r="DX19" s="759"/>
      <c r="DY19" s="759"/>
      <c r="DZ19" s="764"/>
      <c r="EA19" s="226"/>
    </row>
    <row r="20" spans="1:131" s="227" customFormat="1" ht="26.25" customHeight="1" x14ac:dyDescent="0.15">
      <c r="A20" s="230">
        <v>14</v>
      </c>
      <c r="B20" s="765"/>
      <c r="C20" s="766"/>
      <c r="D20" s="766"/>
      <c r="E20" s="766"/>
      <c r="F20" s="766"/>
      <c r="G20" s="766"/>
      <c r="H20" s="766"/>
      <c r="I20" s="766"/>
      <c r="J20" s="766"/>
      <c r="K20" s="766"/>
      <c r="L20" s="766"/>
      <c r="M20" s="766"/>
      <c r="N20" s="766"/>
      <c r="O20" s="766"/>
      <c r="P20" s="767"/>
      <c r="Q20" s="768"/>
      <c r="R20" s="769"/>
      <c r="S20" s="769"/>
      <c r="T20" s="769"/>
      <c r="U20" s="769"/>
      <c r="V20" s="769"/>
      <c r="W20" s="769"/>
      <c r="X20" s="769"/>
      <c r="Y20" s="769"/>
      <c r="Z20" s="769"/>
      <c r="AA20" s="769"/>
      <c r="AB20" s="769"/>
      <c r="AC20" s="769"/>
      <c r="AD20" s="769"/>
      <c r="AE20" s="770"/>
      <c r="AF20" s="771"/>
      <c r="AG20" s="772"/>
      <c r="AH20" s="772"/>
      <c r="AI20" s="772"/>
      <c r="AJ20" s="773"/>
      <c r="AK20" s="754"/>
      <c r="AL20" s="755"/>
      <c r="AM20" s="755"/>
      <c r="AN20" s="755"/>
      <c r="AO20" s="755"/>
      <c r="AP20" s="755"/>
      <c r="AQ20" s="755"/>
      <c r="AR20" s="755"/>
      <c r="AS20" s="755"/>
      <c r="AT20" s="755"/>
      <c r="AU20" s="756"/>
      <c r="AV20" s="756"/>
      <c r="AW20" s="756"/>
      <c r="AX20" s="756"/>
      <c r="AY20" s="757"/>
      <c r="AZ20" s="224"/>
      <c r="BA20" s="224"/>
      <c r="BB20" s="224"/>
      <c r="BC20" s="224"/>
      <c r="BD20" s="224"/>
      <c r="BE20" s="225"/>
      <c r="BF20" s="225"/>
      <c r="BG20" s="225"/>
      <c r="BH20" s="225"/>
      <c r="BI20" s="225"/>
      <c r="BJ20" s="225"/>
      <c r="BK20" s="225"/>
      <c r="BL20" s="225"/>
      <c r="BM20" s="225"/>
      <c r="BN20" s="225"/>
      <c r="BO20" s="225"/>
      <c r="BP20" s="225"/>
      <c r="BQ20" s="230">
        <v>14</v>
      </c>
      <c r="BR20" s="231"/>
      <c r="BS20" s="758"/>
      <c r="BT20" s="759"/>
      <c r="BU20" s="759"/>
      <c r="BV20" s="759"/>
      <c r="BW20" s="759"/>
      <c r="BX20" s="759"/>
      <c r="BY20" s="759"/>
      <c r="BZ20" s="759"/>
      <c r="CA20" s="759"/>
      <c r="CB20" s="759"/>
      <c r="CC20" s="759"/>
      <c r="CD20" s="759"/>
      <c r="CE20" s="759"/>
      <c r="CF20" s="759"/>
      <c r="CG20" s="760"/>
      <c r="CH20" s="761"/>
      <c r="CI20" s="762"/>
      <c r="CJ20" s="762"/>
      <c r="CK20" s="762"/>
      <c r="CL20" s="763"/>
      <c r="CM20" s="761"/>
      <c r="CN20" s="762"/>
      <c r="CO20" s="762"/>
      <c r="CP20" s="762"/>
      <c r="CQ20" s="763"/>
      <c r="CR20" s="761"/>
      <c r="CS20" s="762"/>
      <c r="CT20" s="762"/>
      <c r="CU20" s="762"/>
      <c r="CV20" s="763"/>
      <c r="CW20" s="761"/>
      <c r="CX20" s="762"/>
      <c r="CY20" s="762"/>
      <c r="CZ20" s="762"/>
      <c r="DA20" s="763"/>
      <c r="DB20" s="761"/>
      <c r="DC20" s="762"/>
      <c r="DD20" s="762"/>
      <c r="DE20" s="762"/>
      <c r="DF20" s="763"/>
      <c r="DG20" s="761"/>
      <c r="DH20" s="762"/>
      <c r="DI20" s="762"/>
      <c r="DJ20" s="762"/>
      <c r="DK20" s="763"/>
      <c r="DL20" s="761"/>
      <c r="DM20" s="762"/>
      <c r="DN20" s="762"/>
      <c r="DO20" s="762"/>
      <c r="DP20" s="763"/>
      <c r="DQ20" s="761"/>
      <c r="DR20" s="762"/>
      <c r="DS20" s="762"/>
      <c r="DT20" s="762"/>
      <c r="DU20" s="763"/>
      <c r="DV20" s="758"/>
      <c r="DW20" s="759"/>
      <c r="DX20" s="759"/>
      <c r="DY20" s="759"/>
      <c r="DZ20" s="764"/>
      <c r="EA20" s="226"/>
    </row>
    <row r="21" spans="1:131" s="227" customFormat="1" ht="26.25" customHeight="1" thickBot="1" x14ac:dyDescent="0.2">
      <c r="A21" s="230">
        <v>15</v>
      </c>
      <c r="B21" s="765"/>
      <c r="C21" s="766"/>
      <c r="D21" s="766"/>
      <c r="E21" s="766"/>
      <c r="F21" s="766"/>
      <c r="G21" s="766"/>
      <c r="H21" s="766"/>
      <c r="I21" s="766"/>
      <c r="J21" s="766"/>
      <c r="K21" s="766"/>
      <c r="L21" s="766"/>
      <c r="M21" s="766"/>
      <c r="N21" s="766"/>
      <c r="O21" s="766"/>
      <c r="P21" s="767"/>
      <c r="Q21" s="768"/>
      <c r="R21" s="769"/>
      <c r="S21" s="769"/>
      <c r="T21" s="769"/>
      <c r="U21" s="769"/>
      <c r="V21" s="769"/>
      <c r="W21" s="769"/>
      <c r="X21" s="769"/>
      <c r="Y21" s="769"/>
      <c r="Z21" s="769"/>
      <c r="AA21" s="769"/>
      <c r="AB21" s="769"/>
      <c r="AC21" s="769"/>
      <c r="AD21" s="769"/>
      <c r="AE21" s="770"/>
      <c r="AF21" s="771"/>
      <c r="AG21" s="772"/>
      <c r="AH21" s="772"/>
      <c r="AI21" s="772"/>
      <c r="AJ21" s="773"/>
      <c r="AK21" s="754"/>
      <c r="AL21" s="755"/>
      <c r="AM21" s="755"/>
      <c r="AN21" s="755"/>
      <c r="AO21" s="755"/>
      <c r="AP21" s="755"/>
      <c r="AQ21" s="755"/>
      <c r="AR21" s="755"/>
      <c r="AS21" s="755"/>
      <c r="AT21" s="755"/>
      <c r="AU21" s="756"/>
      <c r="AV21" s="756"/>
      <c r="AW21" s="756"/>
      <c r="AX21" s="756"/>
      <c r="AY21" s="757"/>
      <c r="AZ21" s="224"/>
      <c r="BA21" s="224"/>
      <c r="BB21" s="224"/>
      <c r="BC21" s="224"/>
      <c r="BD21" s="224"/>
      <c r="BE21" s="225"/>
      <c r="BF21" s="225"/>
      <c r="BG21" s="225"/>
      <c r="BH21" s="225"/>
      <c r="BI21" s="225"/>
      <c r="BJ21" s="225"/>
      <c r="BK21" s="225"/>
      <c r="BL21" s="225"/>
      <c r="BM21" s="225"/>
      <c r="BN21" s="225"/>
      <c r="BO21" s="225"/>
      <c r="BP21" s="225"/>
      <c r="BQ21" s="230">
        <v>15</v>
      </c>
      <c r="BR21" s="231"/>
      <c r="BS21" s="758"/>
      <c r="BT21" s="759"/>
      <c r="BU21" s="759"/>
      <c r="BV21" s="759"/>
      <c r="BW21" s="759"/>
      <c r="BX21" s="759"/>
      <c r="BY21" s="759"/>
      <c r="BZ21" s="759"/>
      <c r="CA21" s="759"/>
      <c r="CB21" s="759"/>
      <c r="CC21" s="759"/>
      <c r="CD21" s="759"/>
      <c r="CE21" s="759"/>
      <c r="CF21" s="759"/>
      <c r="CG21" s="760"/>
      <c r="CH21" s="761"/>
      <c r="CI21" s="762"/>
      <c r="CJ21" s="762"/>
      <c r="CK21" s="762"/>
      <c r="CL21" s="763"/>
      <c r="CM21" s="761"/>
      <c r="CN21" s="762"/>
      <c r="CO21" s="762"/>
      <c r="CP21" s="762"/>
      <c r="CQ21" s="763"/>
      <c r="CR21" s="761"/>
      <c r="CS21" s="762"/>
      <c r="CT21" s="762"/>
      <c r="CU21" s="762"/>
      <c r="CV21" s="763"/>
      <c r="CW21" s="761"/>
      <c r="CX21" s="762"/>
      <c r="CY21" s="762"/>
      <c r="CZ21" s="762"/>
      <c r="DA21" s="763"/>
      <c r="DB21" s="761"/>
      <c r="DC21" s="762"/>
      <c r="DD21" s="762"/>
      <c r="DE21" s="762"/>
      <c r="DF21" s="763"/>
      <c r="DG21" s="761"/>
      <c r="DH21" s="762"/>
      <c r="DI21" s="762"/>
      <c r="DJ21" s="762"/>
      <c r="DK21" s="763"/>
      <c r="DL21" s="761"/>
      <c r="DM21" s="762"/>
      <c r="DN21" s="762"/>
      <c r="DO21" s="762"/>
      <c r="DP21" s="763"/>
      <c r="DQ21" s="761"/>
      <c r="DR21" s="762"/>
      <c r="DS21" s="762"/>
      <c r="DT21" s="762"/>
      <c r="DU21" s="763"/>
      <c r="DV21" s="758"/>
      <c r="DW21" s="759"/>
      <c r="DX21" s="759"/>
      <c r="DY21" s="759"/>
      <c r="DZ21" s="764"/>
      <c r="EA21" s="226"/>
    </row>
    <row r="22" spans="1:131" s="227" customFormat="1" ht="26.25" customHeight="1" x14ac:dyDescent="0.15">
      <c r="A22" s="230">
        <v>16</v>
      </c>
      <c r="B22" s="765"/>
      <c r="C22" s="766"/>
      <c r="D22" s="766"/>
      <c r="E22" s="766"/>
      <c r="F22" s="766"/>
      <c r="G22" s="766"/>
      <c r="H22" s="766"/>
      <c r="I22" s="766"/>
      <c r="J22" s="766"/>
      <c r="K22" s="766"/>
      <c r="L22" s="766"/>
      <c r="M22" s="766"/>
      <c r="N22" s="766"/>
      <c r="O22" s="766"/>
      <c r="P22" s="767"/>
      <c r="Q22" s="782"/>
      <c r="R22" s="783"/>
      <c r="S22" s="783"/>
      <c r="T22" s="783"/>
      <c r="U22" s="783"/>
      <c r="V22" s="783"/>
      <c r="W22" s="783"/>
      <c r="X22" s="783"/>
      <c r="Y22" s="783"/>
      <c r="Z22" s="783"/>
      <c r="AA22" s="783"/>
      <c r="AB22" s="783"/>
      <c r="AC22" s="783"/>
      <c r="AD22" s="783"/>
      <c r="AE22" s="784"/>
      <c r="AF22" s="771"/>
      <c r="AG22" s="772"/>
      <c r="AH22" s="772"/>
      <c r="AI22" s="772"/>
      <c r="AJ22" s="773"/>
      <c r="AK22" s="785"/>
      <c r="AL22" s="786"/>
      <c r="AM22" s="786"/>
      <c r="AN22" s="786"/>
      <c r="AO22" s="786"/>
      <c r="AP22" s="786"/>
      <c r="AQ22" s="786"/>
      <c r="AR22" s="786"/>
      <c r="AS22" s="786"/>
      <c r="AT22" s="786"/>
      <c r="AU22" s="787"/>
      <c r="AV22" s="787"/>
      <c r="AW22" s="787"/>
      <c r="AX22" s="787"/>
      <c r="AY22" s="788"/>
      <c r="AZ22" s="789" t="s">
        <v>375</v>
      </c>
      <c r="BA22" s="789"/>
      <c r="BB22" s="789"/>
      <c r="BC22" s="789"/>
      <c r="BD22" s="790"/>
      <c r="BE22" s="225"/>
      <c r="BF22" s="225"/>
      <c r="BG22" s="225"/>
      <c r="BH22" s="225"/>
      <c r="BI22" s="225"/>
      <c r="BJ22" s="225"/>
      <c r="BK22" s="225"/>
      <c r="BL22" s="225"/>
      <c r="BM22" s="225"/>
      <c r="BN22" s="225"/>
      <c r="BO22" s="225"/>
      <c r="BP22" s="225"/>
      <c r="BQ22" s="230">
        <v>16</v>
      </c>
      <c r="BR22" s="231"/>
      <c r="BS22" s="758"/>
      <c r="BT22" s="759"/>
      <c r="BU22" s="759"/>
      <c r="BV22" s="759"/>
      <c r="BW22" s="759"/>
      <c r="BX22" s="759"/>
      <c r="BY22" s="759"/>
      <c r="BZ22" s="759"/>
      <c r="CA22" s="759"/>
      <c r="CB22" s="759"/>
      <c r="CC22" s="759"/>
      <c r="CD22" s="759"/>
      <c r="CE22" s="759"/>
      <c r="CF22" s="759"/>
      <c r="CG22" s="760"/>
      <c r="CH22" s="761"/>
      <c r="CI22" s="762"/>
      <c r="CJ22" s="762"/>
      <c r="CK22" s="762"/>
      <c r="CL22" s="763"/>
      <c r="CM22" s="761"/>
      <c r="CN22" s="762"/>
      <c r="CO22" s="762"/>
      <c r="CP22" s="762"/>
      <c r="CQ22" s="763"/>
      <c r="CR22" s="761"/>
      <c r="CS22" s="762"/>
      <c r="CT22" s="762"/>
      <c r="CU22" s="762"/>
      <c r="CV22" s="763"/>
      <c r="CW22" s="761"/>
      <c r="CX22" s="762"/>
      <c r="CY22" s="762"/>
      <c r="CZ22" s="762"/>
      <c r="DA22" s="763"/>
      <c r="DB22" s="761"/>
      <c r="DC22" s="762"/>
      <c r="DD22" s="762"/>
      <c r="DE22" s="762"/>
      <c r="DF22" s="763"/>
      <c r="DG22" s="761"/>
      <c r="DH22" s="762"/>
      <c r="DI22" s="762"/>
      <c r="DJ22" s="762"/>
      <c r="DK22" s="763"/>
      <c r="DL22" s="761"/>
      <c r="DM22" s="762"/>
      <c r="DN22" s="762"/>
      <c r="DO22" s="762"/>
      <c r="DP22" s="763"/>
      <c r="DQ22" s="761"/>
      <c r="DR22" s="762"/>
      <c r="DS22" s="762"/>
      <c r="DT22" s="762"/>
      <c r="DU22" s="763"/>
      <c r="DV22" s="758"/>
      <c r="DW22" s="759"/>
      <c r="DX22" s="759"/>
      <c r="DY22" s="759"/>
      <c r="DZ22" s="764"/>
      <c r="EA22" s="226"/>
    </row>
    <row r="23" spans="1:131" s="227" customFormat="1" ht="26.25" customHeight="1" thickBot="1" x14ac:dyDescent="0.2">
      <c r="A23" s="232" t="s">
        <v>376</v>
      </c>
      <c r="B23" s="774" t="s">
        <v>377</v>
      </c>
      <c r="C23" s="775"/>
      <c r="D23" s="775"/>
      <c r="E23" s="775"/>
      <c r="F23" s="775"/>
      <c r="G23" s="775"/>
      <c r="H23" s="775"/>
      <c r="I23" s="775"/>
      <c r="J23" s="775"/>
      <c r="K23" s="775"/>
      <c r="L23" s="775"/>
      <c r="M23" s="775"/>
      <c r="N23" s="775"/>
      <c r="O23" s="775"/>
      <c r="P23" s="776"/>
      <c r="Q23" s="777">
        <v>25164</v>
      </c>
      <c r="R23" s="778"/>
      <c r="S23" s="778"/>
      <c r="T23" s="778"/>
      <c r="U23" s="778"/>
      <c r="V23" s="778">
        <v>23379</v>
      </c>
      <c r="W23" s="778"/>
      <c r="X23" s="778"/>
      <c r="Y23" s="778"/>
      <c r="Z23" s="778"/>
      <c r="AA23" s="778">
        <v>1785</v>
      </c>
      <c r="AB23" s="778"/>
      <c r="AC23" s="778"/>
      <c r="AD23" s="778"/>
      <c r="AE23" s="779"/>
      <c r="AF23" s="780">
        <v>1702</v>
      </c>
      <c r="AG23" s="778"/>
      <c r="AH23" s="778"/>
      <c r="AI23" s="778"/>
      <c r="AJ23" s="781"/>
      <c r="AK23" s="780">
        <v>124</v>
      </c>
      <c r="AL23" s="778"/>
      <c r="AM23" s="778"/>
      <c r="AN23" s="778"/>
      <c r="AO23" s="781"/>
      <c r="AP23" s="778">
        <v>16563</v>
      </c>
      <c r="AQ23" s="778"/>
      <c r="AR23" s="778"/>
      <c r="AS23" s="778"/>
      <c r="AT23" s="778"/>
      <c r="AU23" s="792"/>
      <c r="AV23" s="792"/>
      <c r="AW23" s="792"/>
      <c r="AX23" s="792"/>
      <c r="AY23" s="793"/>
      <c r="AZ23" s="794" t="s">
        <v>122</v>
      </c>
      <c r="BA23" s="795"/>
      <c r="BB23" s="795"/>
      <c r="BC23" s="795"/>
      <c r="BD23" s="796"/>
      <c r="BE23" s="225"/>
      <c r="BF23" s="225"/>
      <c r="BG23" s="225"/>
      <c r="BH23" s="225"/>
      <c r="BI23" s="225"/>
      <c r="BJ23" s="225"/>
      <c r="BK23" s="225"/>
      <c r="BL23" s="225"/>
      <c r="BM23" s="225"/>
      <c r="BN23" s="225"/>
      <c r="BO23" s="225"/>
      <c r="BP23" s="225"/>
      <c r="BQ23" s="230">
        <v>17</v>
      </c>
      <c r="BR23" s="231"/>
      <c r="BS23" s="758"/>
      <c r="BT23" s="759"/>
      <c r="BU23" s="759"/>
      <c r="BV23" s="759"/>
      <c r="BW23" s="759"/>
      <c r="BX23" s="759"/>
      <c r="BY23" s="759"/>
      <c r="BZ23" s="759"/>
      <c r="CA23" s="759"/>
      <c r="CB23" s="759"/>
      <c r="CC23" s="759"/>
      <c r="CD23" s="759"/>
      <c r="CE23" s="759"/>
      <c r="CF23" s="759"/>
      <c r="CG23" s="760"/>
      <c r="CH23" s="761"/>
      <c r="CI23" s="762"/>
      <c r="CJ23" s="762"/>
      <c r="CK23" s="762"/>
      <c r="CL23" s="763"/>
      <c r="CM23" s="761"/>
      <c r="CN23" s="762"/>
      <c r="CO23" s="762"/>
      <c r="CP23" s="762"/>
      <c r="CQ23" s="763"/>
      <c r="CR23" s="761"/>
      <c r="CS23" s="762"/>
      <c r="CT23" s="762"/>
      <c r="CU23" s="762"/>
      <c r="CV23" s="763"/>
      <c r="CW23" s="761"/>
      <c r="CX23" s="762"/>
      <c r="CY23" s="762"/>
      <c r="CZ23" s="762"/>
      <c r="DA23" s="763"/>
      <c r="DB23" s="761"/>
      <c r="DC23" s="762"/>
      <c r="DD23" s="762"/>
      <c r="DE23" s="762"/>
      <c r="DF23" s="763"/>
      <c r="DG23" s="761"/>
      <c r="DH23" s="762"/>
      <c r="DI23" s="762"/>
      <c r="DJ23" s="762"/>
      <c r="DK23" s="763"/>
      <c r="DL23" s="761"/>
      <c r="DM23" s="762"/>
      <c r="DN23" s="762"/>
      <c r="DO23" s="762"/>
      <c r="DP23" s="763"/>
      <c r="DQ23" s="761"/>
      <c r="DR23" s="762"/>
      <c r="DS23" s="762"/>
      <c r="DT23" s="762"/>
      <c r="DU23" s="763"/>
      <c r="DV23" s="758"/>
      <c r="DW23" s="759"/>
      <c r="DX23" s="759"/>
      <c r="DY23" s="759"/>
      <c r="DZ23" s="764"/>
      <c r="EA23" s="226"/>
    </row>
    <row r="24" spans="1:131" s="227" customFormat="1" ht="26.25" customHeight="1" x14ac:dyDescent="0.15">
      <c r="A24" s="791" t="s">
        <v>378</v>
      </c>
      <c r="B24" s="791"/>
      <c r="C24" s="791"/>
      <c r="D24" s="791"/>
      <c r="E24" s="791"/>
      <c r="F24" s="791"/>
      <c r="G24" s="791"/>
      <c r="H24" s="791"/>
      <c r="I24" s="791"/>
      <c r="J24" s="791"/>
      <c r="K24" s="791"/>
      <c r="L24" s="791"/>
      <c r="M24" s="791"/>
      <c r="N24" s="791"/>
      <c r="O24" s="791"/>
      <c r="P24" s="791"/>
      <c r="Q24" s="791"/>
      <c r="R24" s="791"/>
      <c r="S24" s="791"/>
      <c r="T24" s="791"/>
      <c r="U24" s="791"/>
      <c r="V24" s="791"/>
      <c r="W24" s="791"/>
      <c r="X24" s="791"/>
      <c r="Y24" s="791"/>
      <c r="Z24" s="791"/>
      <c r="AA24" s="791"/>
      <c r="AB24" s="791"/>
      <c r="AC24" s="791"/>
      <c r="AD24" s="791"/>
      <c r="AE24" s="791"/>
      <c r="AF24" s="791"/>
      <c r="AG24" s="791"/>
      <c r="AH24" s="791"/>
      <c r="AI24" s="791"/>
      <c r="AJ24" s="791"/>
      <c r="AK24" s="791"/>
      <c r="AL24" s="791"/>
      <c r="AM24" s="791"/>
      <c r="AN24" s="791"/>
      <c r="AO24" s="791"/>
      <c r="AP24" s="791"/>
      <c r="AQ24" s="791"/>
      <c r="AR24" s="791"/>
      <c r="AS24" s="791"/>
      <c r="AT24" s="791"/>
      <c r="AU24" s="791"/>
      <c r="AV24" s="791"/>
      <c r="AW24" s="791"/>
      <c r="AX24" s="791"/>
      <c r="AY24" s="791"/>
      <c r="AZ24" s="224"/>
      <c r="BA24" s="224"/>
      <c r="BB24" s="224"/>
      <c r="BC24" s="224"/>
      <c r="BD24" s="224"/>
      <c r="BE24" s="225"/>
      <c r="BF24" s="225"/>
      <c r="BG24" s="225"/>
      <c r="BH24" s="225"/>
      <c r="BI24" s="225"/>
      <c r="BJ24" s="225"/>
      <c r="BK24" s="225"/>
      <c r="BL24" s="225"/>
      <c r="BM24" s="225"/>
      <c r="BN24" s="225"/>
      <c r="BO24" s="225"/>
      <c r="BP24" s="225"/>
      <c r="BQ24" s="230">
        <v>18</v>
      </c>
      <c r="BR24" s="231"/>
      <c r="BS24" s="758"/>
      <c r="BT24" s="759"/>
      <c r="BU24" s="759"/>
      <c r="BV24" s="759"/>
      <c r="BW24" s="759"/>
      <c r="BX24" s="759"/>
      <c r="BY24" s="759"/>
      <c r="BZ24" s="759"/>
      <c r="CA24" s="759"/>
      <c r="CB24" s="759"/>
      <c r="CC24" s="759"/>
      <c r="CD24" s="759"/>
      <c r="CE24" s="759"/>
      <c r="CF24" s="759"/>
      <c r="CG24" s="760"/>
      <c r="CH24" s="761"/>
      <c r="CI24" s="762"/>
      <c r="CJ24" s="762"/>
      <c r="CK24" s="762"/>
      <c r="CL24" s="763"/>
      <c r="CM24" s="761"/>
      <c r="CN24" s="762"/>
      <c r="CO24" s="762"/>
      <c r="CP24" s="762"/>
      <c r="CQ24" s="763"/>
      <c r="CR24" s="761"/>
      <c r="CS24" s="762"/>
      <c r="CT24" s="762"/>
      <c r="CU24" s="762"/>
      <c r="CV24" s="763"/>
      <c r="CW24" s="761"/>
      <c r="CX24" s="762"/>
      <c r="CY24" s="762"/>
      <c r="CZ24" s="762"/>
      <c r="DA24" s="763"/>
      <c r="DB24" s="761"/>
      <c r="DC24" s="762"/>
      <c r="DD24" s="762"/>
      <c r="DE24" s="762"/>
      <c r="DF24" s="763"/>
      <c r="DG24" s="761"/>
      <c r="DH24" s="762"/>
      <c r="DI24" s="762"/>
      <c r="DJ24" s="762"/>
      <c r="DK24" s="763"/>
      <c r="DL24" s="761"/>
      <c r="DM24" s="762"/>
      <c r="DN24" s="762"/>
      <c r="DO24" s="762"/>
      <c r="DP24" s="763"/>
      <c r="DQ24" s="761"/>
      <c r="DR24" s="762"/>
      <c r="DS24" s="762"/>
      <c r="DT24" s="762"/>
      <c r="DU24" s="763"/>
      <c r="DV24" s="758"/>
      <c r="DW24" s="759"/>
      <c r="DX24" s="759"/>
      <c r="DY24" s="759"/>
      <c r="DZ24" s="764"/>
      <c r="EA24" s="226"/>
    </row>
    <row r="25" spans="1:131" ht="26.25" customHeight="1" thickBot="1" x14ac:dyDescent="0.2">
      <c r="A25" s="710" t="s">
        <v>379</v>
      </c>
      <c r="B25" s="710"/>
      <c r="C25" s="710"/>
      <c r="D25" s="710"/>
      <c r="E25" s="710"/>
      <c r="F25" s="710"/>
      <c r="G25" s="710"/>
      <c r="H25" s="710"/>
      <c r="I25" s="710"/>
      <c r="J25" s="710"/>
      <c r="K25" s="710"/>
      <c r="L25" s="710"/>
      <c r="M25" s="710"/>
      <c r="N25" s="710"/>
      <c r="O25" s="710"/>
      <c r="P25" s="710"/>
      <c r="Q25" s="710"/>
      <c r="R25" s="710"/>
      <c r="S25" s="710"/>
      <c r="T25" s="710"/>
      <c r="U25" s="710"/>
      <c r="V25" s="710"/>
      <c r="W25" s="710"/>
      <c r="X25" s="710"/>
      <c r="Y25" s="710"/>
      <c r="Z25" s="710"/>
      <c r="AA25" s="710"/>
      <c r="AB25" s="710"/>
      <c r="AC25" s="710"/>
      <c r="AD25" s="710"/>
      <c r="AE25" s="710"/>
      <c r="AF25" s="710"/>
      <c r="AG25" s="710"/>
      <c r="AH25" s="710"/>
      <c r="AI25" s="710"/>
      <c r="AJ25" s="710"/>
      <c r="AK25" s="710"/>
      <c r="AL25" s="710"/>
      <c r="AM25" s="710"/>
      <c r="AN25" s="710"/>
      <c r="AO25" s="710"/>
      <c r="AP25" s="710"/>
      <c r="AQ25" s="710"/>
      <c r="AR25" s="710"/>
      <c r="AS25" s="710"/>
      <c r="AT25" s="710"/>
      <c r="AU25" s="710"/>
      <c r="AV25" s="710"/>
      <c r="AW25" s="710"/>
      <c r="AX25" s="710"/>
      <c r="AY25" s="710"/>
      <c r="AZ25" s="710"/>
      <c r="BA25" s="710"/>
      <c r="BB25" s="710"/>
      <c r="BC25" s="710"/>
      <c r="BD25" s="710"/>
      <c r="BE25" s="710"/>
      <c r="BF25" s="710"/>
      <c r="BG25" s="710"/>
      <c r="BH25" s="710"/>
      <c r="BI25" s="710"/>
      <c r="BJ25" s="224"/>
      <c r="BK25" s="224"/>
      <c r="BL25" s="224"/>
      <c r="BM25" s="224"/>
      <c r="BN25" s="224"/>
      <c r="BO25" s="233"/>
      <c r="BP25" s="233"/>
      <c r="BQ25" s="230">
        <v>19</v>
      </c>
      <c r="BR25" s="231"/>
      <c r="BS25" s="758"/>
      <c r="BT25" s="759"/>
      <c r="BU25" s="759"/>
      <c r="BV25" s="759"/>
      <c r="BW25" s="759"/>
      <c r="BX25" s="759"/>
      <c r="BY25" s="759"/>
      <c r="BZ25" s="759"/>
      <c r="CA25" s="759"/>
      <c r="CB25" s="759"/>
      <c r="CC25" s="759"/>
      <c r="CD25" s="759"/>
      <c r="CE25" s="759"/>
      <c r="CF25" s="759"/>
      <c r="CG25" s="760"/>
      <c r="CH25" s="761"/>
      <c r="CI25" s="762"/>
      <c r="CJ25" s="762"/>
      <c r="CK25" s="762"/>
      <c r="CL25" s="763"/>
      <c r="CM25" s="761"/>
      <c r="CN25" s="762"/>
      <c r="CO25" s="762"/>
      <c r="CP25" s="762"/>
      <c r="CQ25" s="763"/>
      <c r="CR25" s="761"/>
      <c r="CS25" s="762"/>
      <c r="CT25" s="762"/>
      <c r="CU25" s="762"/>
      <c r="CV25" s="763"/>
      <c r="CW25" s="761"/>
      <c r="CX25" s="762"/>
      <c r="CY25" s="762"/>
      <c r="CZ25" s="762"/>
      <c r="DA25" s="763"/>
      <c r="DB25" s="761"/>
      <c r="DC25" s="762"/>
      <c r="DD25" s="762"/>
      <c r="DE25" s="762"/>
      <c r="DF25" s="763"/>
      <c r="DG25" s="761"/>
      <c r="DH25" s="762"/>
      <c r="DI25" s="762"/>
      <c r="DJ25" s="762"/>
      <c r="DK25" s="763"/>
      <c r="DL25" s="761"/>
      <c r="DM25" s="762"/>
      <c r="DN25" s="762"/>
      <c r="DO25" s="762"/>
      <c r="DP25" s="763"/>
      <c r="DQ25" s="761"/>
      <c r="DR25" s="762"/>
      <c r="DS25" s="762"/>
      <c r="DT25" s="762"/>
      <c r="DU25" s="763"/>
      <c r="DV25" s="758"/>
      <c r="DW25" s="759"/>
      <c r="DX25" s="759"/>
      <c r="DY25" s="759"/>
      <c r="DZ25" s="764"/>
      <c r="EA25" s="222"/>
    </row>
    <row r="26" spans="1:131" ht="26.25" customHeight="1" x14ac:dyDescent="0.15">
      <c r="A26" s="712" t="s">
        <v>357</v>
      </c>
      <c r="B26" s="713"/>
      <c r="C26" s="713"/>
      <c r="D26" s="713"/>
      <c r="E26" s="713"/>
      <c r="F26" s="713"/>
      <c r="G26" s="713"/>
      <c r="H26" s="713"/>
      <c r="I26" s="713"/>
      <c r="J26" s="713"/>
      <c r="K26" s="713"/>
      <c r="L26" s="713"/>
      <c r="M26" s="713"/>
      <c r="N26" s="713"/>
      <c r="O26" s="713"/>
      <c r="P26" s="714"/>
      <c r="Q26" s="718" t="s">
        <v>380</v>
      </c>
      <c r="R26" s="719"/>
      <c r="S26" s="719"/>
      <c r="T26" s="719"/>
      <c r="U26" s="720"/>
      <c r="V26" s="718" t="s">
        <v>381</v>
      </c>
      <c r="W26" s="719"/>
      <c r="X26" s="719"/>
      <c r="Y26" s="719"/>
      <c r="Z26" s="720"/>
      <c r="AA26" s="718" t="s">
        <v>382</v>
      </c>
      <c r="AB26" s="719"/>
      <c r="AC26" s="719"/>
      <c r="AD26" s="719"/>
      <c r="AE26" s="719"/>
      <c r="AF26" s="797" t="s">
        <v>383</v>
      </c>
      <c r="AG26" s="798"/>
      <c r="AH26" s="798"/>
      <c r="AI26" s="798"/>
      <c r="AJ26" s="799"/>
      <c r="AK26" s="719" t="s">
        <v>384</v>
      </c>
      <c r="AL26" s="719"/>
      <c r="AM26" s="719"/>
      <c r="AN26" s="719"/>
      <c r="AO26" s="720"/>
      <c r="AP26" s="718" t="s">
        <v>385</v>
      </c>
      <c r="AQ26" s="719"/>
      <c r="AR26" s="719"/>
      <c r="AS26" s="719"/>
      <c r="AT26" s="720"/>
      <c r="AU26" s="718" t="s">
        <v>386</v>
      </c>
      <c r="AV26" s="719"/>
      <c r="AW26" s="719"/>
      <c r="AX26" s="719"/>
      <c r="AY26" s="720"/>
      <c r="AZ26" s="718" t="s">
        <v>387</v>
      </c>
      <c r="BA26" s="719"/>
      <c r="BB26" s="719"/>
      <c r="BC26" s="719"/>
      <c r="BD26" s="720"/>
      <c r="BE26" s="718" t="s">
        <v>364</v>
      </c>
      <c r="BF26" s="719"/>
      <c r="BG26" s="719"/>
      <c r="BH26" s="719"/>
      <c r="BI26" s="725"/>
      <c r="BJ26" s="224"/>
      <c r="BK26" s="224"/>
      <c r="BL26" s="224"/>
      <c r="BM26" s="224"/>
      <c r="BN26" s="224"/>
      <c r="BO26" s="233"/>
      <c r="BP26" s="233"/>
      <c r="BQ26" s="230">
        <v>20</v>
      </c>
      <c r="BR26" s="231"/>
      <c r="BS26" s="758"/>
      <c r="BT26" s="759"/>
      <c r="BU26" s="759"/>
      <c r="BV26" s="759"/>
      <c r="BW26" s="759"/>
      <c r="BX26" s="759"/>
      <c r="BY26" s="759"/>
      <c r="BZ26" s="759"/>
      <c r="CA26" s="759"/>
      <c r="CB26" s="759"/>
      <c r="CC26" s="759"/>
      <c r="CD26" s="759"/>
      <c r="CE26" s="759"/>
      <c r="CF26" s="759"/>
      <c r="CG26" s="760"/>
      <c r="CH26" s="761"/>
      <c r="CI26" s="762"/>
      <c r="CJ26" s="762"/>
      <c r="CK26" s="762"/>
      <c r="CL26" s="763"/>
      <c r="CM26" s="761"/>
      <c r="CN26" s="762"/>
      <c r="CO26" s="762"/>
      <c r="CP26" s="762"/>
      <c r="CQ26" s="763"/>
      <c r="CR26" s="761"/>
      <c r="CS26" s="762"/>
      <c r="CT26" s="762"/>
      <c r="CU26" s="762"/>
      <c r="CV26" s="763"/>
      <c r="CW26" s="761"/>
      <c r="CX26" s="762"/>
      <c r="CY26" s="762"/>
      <c r="CZ26" s="762"/>
      <c r="DA26" s="763"/>
      <c r="DB26" s="761"/>
      <c r="DC26" s="762"/>
      <c r="DD26" s="762"/>
      <c r="DE26" s="762"/>
      <c r="DF26" s="763"/>
      <c r="DG26" s="761"/>
      <c r="DH26" s="762"/>
      <c r="DI26" s="762"/>
      <c r="DJ26" s="762"/>
      <c r="DK26" s="763"/>
      <c r="DL26" s="761"/>
      <c r="DM26" s="762"/>
      <c r="DN26" s="762"/>
      <c r="DO26" s="762"/>
      <c r="DP26" s="763"/>
      <c r="DQ26" s="761"/>
      <c r="DR26" s="762"/>
      <c r="DS26" s="762"/>
      <c r="DT26" s="762"/>
      <c r="DU26" s="763"/>
      <c r="DV26" s="758"/>
      <c r="DW26" s="759"/>
      <c r="DX26" s="759"/>
      <c r="DY26" s="759"/>
      <c r="DZ26" s="764"/>
      <c r="EA26" s="222"/>
    </row>
    <row r="27" spans="1:131" ht="26.25" customHeight="1" thickBot="1" x14ac:dyDescent="0.2">
      <c r="A27" s="715"/>
      <c r="B27" s="716"/>
      <c r="C27" s="716"/>
      <c r="D27" s="716"/>
      <c r="E27" s="716"/>
      <c r="F27" s="716"/>
      <c r="G27" s="716"/>
      <c r="H27" s="716"/>
      <c r="I27" s="716"/>
      <c r="J27" s="716"/>
      <c r="K27" s="716"/>
      <c r="L27" s="716"/>
      <c r="M27" s="716"/>
      <c r="N27" s="716"/>
      <c r="O27" s="716"/>
      <c r="P27" s="717"/>
      <c r="Q27" s="721"/>
      <c r="R27" s="722"/>
      <c r="S27" s="722"/>
      <c r="T27" s="722"/>
      <c r="U27" s="723"/>
      <c r="V27" s="721"/>
      <c r="W27" s="722"/>
      <c r="X27" s="722"/>
      <c r="Y27" s="722"/>
      <c r="Z27" s="723"/>
      <c r="AA27" s="721"/>
      <c r="AB27" s="722"/>
      <c r="AC27" s="722"/>
      <c r="AD27" s="722"/>
      <c r="AE27" s="722"/>
      <c r="AF27" s="800"/>
      <c r="AG27" s="801"/>
      <c r="AH27" s="801"/>
      <c r="AI27" s="801"/>
      <c r="AJ27" s="802"/>
      <c r="AK27" s="722"/>
      <c r="AL27" s="722"/>
      <c r="AM27" s="722"/>
      <c r="AN27" s="722"/>
      <c r="AO27" s="723"/>
      <c r="AP27" s="721"/>
      <c r="AQ27" s="722"/>
      <c r="AR27" s="722"/>
      <c r="AS27" s="722"/>
      <c r="AT27" s="723"/>
      <c r="AU27" s="721"/>
      <c r="AV27" s="722"/>
      <c r="AW27" s="722"/>
      <c r="AX27" s="722"/>
      <c r="AY27" s="723"/>
      <c r="AZ27" s="721"/>
      <c r="BA27" s="722"/>
      <c r="BB27" s="722"/>
      <c r="BC27" s="722"/>
      <c r="BD27" s="723"/>
      <c r="BE27" s="721"/>
      <c r="BF27" s="722"/>
      <c r="BG27" s="722"/>
      <c r="BH27" s="722"/>
      <c r="BI27" s="727"/>
      <c r="BJ27" s="224"/>
      <c r="BK27" s="224"/>
      <c r="BL27" s="224"/>
      <c r="BM27" s="224"/>
      <c r="BN27" s="224"/>
      <c r="BO27" s="233"/>
      <c r="BP27" s="233"/>
      <c r="BQ27" s="230">
        <v>21</v>
      </c>
      <c r="BR27" s="231"/>
      <c r="BS27" s="758"/>
      <c r="BT27" s="759"/>
      <c r="BU27" s="759"/>
      <c r="BV27" s="759"/>
      <c r="BW27" s="759"/>
      <c r="BX27" s="759"/>
      <c r="BY27" s="759"/>
      <c r="BZ27" s="759"/>
      <c r="CA27" s="759"/>
      <c r="CB27" s="759"/>
      <c r="CC27" s="759"/>
      <c r="CD27" s="759"/>
      <c r="CE27" s="759"/>
      <c r="CF27" s="759"/>
      <c r="CG27" s="760"/>
      <c r="CH27" s="761"/>
      <c r="CI27" s="762"/>
      <c r="CJ27" s="762"/>
      <c r="CK27" s="762"/>
      <c r="CL27" s="763"/>
      <c r="CM27" s="761"/>
      <c r="CN27" s="762"/>
      <c r="CO27" s="762"/>
      <c r="CP27" s="762"/>
      <c r="CQ27" s="763"/>
      <c r="CR27" s="761"/>
      <c r="CS27" s="762"/>
      <c r="CT27" s="762"/>
      <c r="CU27" s="762"/>
      <c r="CV27" s="763"/>
      <c r="CW27" s="761"/>
      <c r="CX27" s="762"/>
      <c r="CY27" s="762"/>
      <c r="CZ27" s="762"/>
      <c r="DA27" s="763"/>
      <c r="DB27" s="761"/>
      <c r="DC27" s="762"/>
      <c r="DD27" s="762"/>
      <c r="DE27" s="762"/>
      <c r="DF27" s="763"/>
      <c r="DG27" s="761"/>
      <c r="DH27" s="762"/>
      <c r="DI27" s="762"/>
      <c r="DJ27" s="762"/>
      <c r="DK27" s="763"/>
      <c r="DL27" s="761"/>
      <c r="DM27" s="762"/>
      <c r="DN27" s="762"/>
      <c r="DO27" s="762"/>
      <c r="DP27" s="763"/>
      <c r="DQ27" s="761"/>
      <c r="DR27" s="762"/>
      <c r="DS27" s="762"/>
      <c r="DT27" s="762"/>
      <c r="DU27" s="763"/>
      <c r="DV27" s="758"/>
      <c r="DW27" s="759"/>
      <c r="DX27" s="759"/>
      <c r="DY27" s="759"/>
      <c r="DZ27" s="764"/>
      <c r="EA27" s="222"/>
    </row>
    <row r="28" spans="1:131" ht="26.25" customHeight="1" thickTop="1" x14ac:dyDescent="0.15">
      <c r="A28" s="234">
        <v>1</v>
      </c>
      <c r="B28" s="734" t="s">
        <v>388</v>
      </c>
      <c r="C28" s="735"/>
      <c r="D28" s="735"/>
      <c r="E28" s="735"/>
      <c r="F28" s="735"/>
      <c r="G28" s="735"/>
      <c r="H28" s="735"/>
      <c r="I28" s="735"/>
      <c r="J28" s="735"/>
      <c r="K28" s="735"/>
      <c r="L28" s="735"/>
      <c r="M28" s="735"/>
      <c r="N28" s="735"/>
      <c r="O28" s="735"/>
      <c r="P28" s="736"/>
      <c r="Q28" s="805">
        <v>5379</v>
      </c>
      <c r="R28" s="806"/>
      <c r="S28" s="806"/>
      <c r="T28" s="806"/>
      <c r="U28" s="806"/>
      <c r="V28" s="806">
        <v>5292</v>
      </c>
      <c r="W28" s="806"/>
      <c r="X28" s="806"/>
      <c r="Y28" s="806"/>
      <c r="Z28" s="806"/>
      <c r="AA28" s="806">
        <v>87</v>
      </c>
      <c r="AB28" s="806"/>
      <c r="AC28" s="806"/>
      <c r="AD28" s="806"/>
      <c r="AE28" s="807"/>
      <c r="AF28" s="808">
        <v>87</v>
      </c>
      <c r="AG28" s="806"/>
      <c r="AH28" s="806"/>
      <c r="AI28" s="806"/>
      <c r="AJ28" s="809"/>
      <c r="AK28" s="810">
        <v>615</v>
      </c>
      <c r="AL28" s="811"/>
      <c r="AM28" s="811"/>
      <c r="AN28" s="811"/>
      <c r="AO28" s="811"/>
      <c r="AP28" s="811" t="s">
        <v>544</v>
      </c>
      <c r="AQ28" s="811"/>
      <c r="AR28" s="811"/>
      <c r="AS28" s="811"/>
      <c r="AT28" s="811"/>
      <c r="AU28" s="811" t="s">
        <v>544</v>
      </c>
      <c r="AV28" s="811"/>
      <c r="AW28" s="811"/>
      <c r="AX28" s="811"/>
      <c r="AY28" s="811"/>
      <c r="AZ28" s="812" t="s">
        <v>544</v>
      </c>
      <c r="BA28" s="812"/>
      <c r="BB28" s="812"/>
      <c r="BC28" s="812"/>
      <c r="BD28" s="812"/>
      <c r="BE28" s="803"/>
      <c r="BF28" s="803"/>
      <c r="BG28" s="803"/>
      <c r="BH28" s="803"/>
      <c r="BI28" s="804"/>
      <c r="BJ28" s="224"/>
      <c r="BK28" s="224"/>
      <c r="BL28" s="224"/>
      <c r="BM28" s="224"/>
      <c r="BN28" s="224"/>
      <c r="BO28" s="233"/>
      <c r="BP28" s="233"/>
      <c r="BQ28" s="230">
        <v>22</v>
      </c>
      <c r="BR28" s="231"/>
      <c r="BS28" s="758"/>
      <c r="BT28" s="759"/>
      <c r="BU28" s="759"/>
      <c r="BV28" s="759"/>
      <c r="BW28" s="759"/>
      <c r="BX28" s="759"/>
      <c r="BY28" s="759"/>
      <c r="BZ28" s="759"/>
      <c r="CA28" s="759"/>
      <c r="CB28" s="759"/>
      <c r="CC28" s="759"/>
      <c r="CD28" s="759"/>
      <c r="CE28" s="759"/>
      <c r="CF28" s="759"/>
      <c r="CG28" s="760"/>
      <c r="CH28" s="761"/>
      <c r="CI28" s="762"/>
      <c r="CJ28" s="762"/>
      <c r="CK28" s="762"/>
      <c r="CL28" s="763"/>
      <c r="CM28" s="761"/>
      <c r="CN28" s="762"/>
      <c r="CO28" s="762"/>
      <c r="CP28" s="762"/>
      <c r="CQ28" s="763"/>
      <c r="CR28" s="761"/>
      <c r="CS28" s="762"/>
      <c r="CT28" s="762"/>
      <c r="CU28" s="762"/>
      <c r="CV28" s="763"/>
      <c r="CW28" s="761"/>
      <c r="CX28" s="762"/>
      <c r="CY28" s="762"/>
      <c r="CZ28" s="762"/>
      <c r="DA28" s="763"/>
      <c r="DB28" s="761"/>
      <c r="DC28" s="762"/>
      <c r="DD28" s="762"/>
      <c r="DE28" s="762"/>
      <c r="DF28" s="763"/>
      <c r="DG28" s="761"/>
      <c r="DH28" s="762"/>
      <c r="DI28" s="762"/>
      <c r="DJ28" s="762"/>
      <c r="DK28" s="763"/>
      <c r="DL28" s="761"/>
      <c r="DM28" s="762"/>
      <c r="DN28" s="762"/>
      <c r="DO28" s="762"/>
      <c r="DP28" s="763"/>
      <c r="DQ28" s="761"/>
      <c r="DR28" s="762"/>
      <c r="DS28" s="762"/>
      <c r="DT28" s="762"/>
      <c r="DU28" s="763"/>
      <c r="DV28" s="758"/>
      <c r="DW28" s="759"/>
      <c r="DX28" s="759"/>
      <c r="DY28" s="759"/>
      <c r="DZ28" s="764"/>
      <c r="EA28" s="222"/>
    </row>
    <row r="29" spans="1:131" ht="26.25" customHeight="1" x14ac:dyDescent="0.15">
      <c r="A29" s="234">
        <v>2</v>
      </c>
      <c r="B29" s="765" t="s">
        <v>389</v>
      </c>
      <c r="C29" s="766"/>
      <c r="D29" s="766"/>
      <c r="E29" s="766"/>
      <c r="F29" s="766"/>
      <c r="G29" s="766"/>
      <c r="H29" s="766"/>
      <c r="I29" s="766"/>
      <c r="J29" s="766"/>
      <c r="K29" s="766"/>
      <c r="L29" s="766"/>
      <c r="M29" s="766"/>
      <c r="N29" s="766"/>
      <c r="O29" s="766"/>
      <c r="P29" s="767"/>
      <c r="Q29" s="768">
        <v>1020</v>
      </c>
      <c r="R29" s="769"/>
      <c r="S29" s="769"/>
      <c r="T29" s="769"/>
      <c r="U29" s="769"/>
      <c r="V29" s="769">
        <v>982</v>
      </c>
      <c r="W29" s="769"/>
      <c r="X29" s="769"/>
      <c r="Y29" s="769"/>
      <c r="Z29" s="769"/>
      <c r="AA29" s="769">
        <v>38</v>
      </c>
      <c r="AB29" s="769"/>
      <c r="AC29" s="769"/>
      <c r="AD29" s="769"/>
      <c r="AE29" s="770"/>
      <c r="AF29" s="771">
        <v>38</v>
      </c>
      <c r="AG29" s="772"/>
      <c r="AH29" s="772"/>
      <c r="AI29" s="772"/>
      <c r="AJ29" s="773"/>
      <c r="AK29" s="817">
        <v>217</v>
      </c>
      <c r="AL29" s="813"/>
      <c r="AM29" s="813"/>
      <c r="AN29" s="813"/>
      <c r="AO29" s="813"/>
      <c r="AP29" s="813" t="s">
        <v>544</v>
      </c>
      <c r="AQ29" s="813"/>
      <c r="AR29" s="813"/>
      <c r="AS29" s="813"/>
      <c r="AT29" s="813"/>
      <c r="AU29" s="813" t="s">
        <v>544</v>
      </c>
      <c r="AV29" s="813"/>
      <c r="AW29" s="813"/>
      <c r="AX29" s="813"/>
      <c r="AY29" s="813"/>
      <c r="AZ29" s="814" t="s">
        <v>544</v>
      </c>
      <c r="BA29" s="814"/>
      <c r="BB29" s="814"/>
      <c r="BC29" s="814"/>
      <c r="BD29" s="814"/>
      <c r="BE29" s="815"/>
      <c r="BF29" s="815"/>
      <c r="BG29" s="815"/>
      <c r="BH29" s="815"/>
      <c r="BI29" s="816"/>
      <c r="BJ29" s="224"/>
      <c r="BK29" s="224"/>
      <c r="BL29" s="224"/>
      <c r="BM29" s="224"/>
      <c r="BN29" s="224"/>
      <c r="BO29" s="233"/>
      <c r="BP29" s="233"/>
      <c r="BQ29" s="230">
        <v>23</v>
      </c>
      <c r="BR29" s="231"/>
      <c r="BS29" s="758"/>
      <c r="BT29" s="759"/>
      <c r="BU29" s="759"/>
      <c r="BV29" s="759"/>
      <c r="BW29" s="759"/>
      <c r="BX29" s="759"/>
      <c r="BY29" s="759"/>
      <c r="BZ29" s="759"/>
      <c r="CA29" s="759"/>
      <c r="CB29" s="759"/>
      <c r="CC29" s="759"/>
      <c r="CD29" s="759"/>
      <c r="CE29" s="759"/>
      <c r="CF29" s="759"/>
      <c r="CG29" s="760"/>
      <c r="CH29" s="761"/>
      <c r="CI29" s="762"/>
      <c r="CJ29" s="762"/>
      <c r="CK29" s="762"/>
      <c r="CL29" s="763"/>
      <c r="CM29" s="761"/>
      <c r="CN29" s="762"/>
      <c r="CO29" s="762"/>
      <c r="CP29" s="762"/>
      <c r="CQ29" s="763"/>
      <c r="CR29" s="761"/>
      <c r="CS29" s="762"/>
      <c r="CT29" s="762"/>
      <c r="CU29" s="762"/>
      <c r="CV29" s="763"/>
      <c r="CW29" s="761"/>
      <c r="CX29" s="762"/>
      <c r="CY29" s="762"/>
      <c r="CZ29" s="762"/>
      <c r="DA29" s="763"/>
      <c r="DB29" s="761"/>
      <c r="DC29" s="762"/>
      <c r="DD29" s="762"/>
      <c r="DE29" s="762"/>
      <c r="DF29" s="763"/>
      <c r="DG29" s="761"/>
      <c r="DH29" s="762"/>
      <c r="DI29" s="762"/>
      <c r="DJ29" s="762"/>
      <c r="DK29" s="763"/>
      <c r="DL29" s="761"/>
      <c r="DM29" s="762"/>
      <c r="DN29" s="762"/>
      <c r="DO29" s="762"/>
      <c r="DP29" s="763"/>
      <c r="DQ29" s="761"/>
      <c r="DR29" s="762"/>
      <c r="DS29" s="762"/>
      <c r="DT29" s="762"/>
      <c r="DU29" s="763"/>
      <c r="DV29" s="758"/>
      <c r="DW29" s="759"/>
      <c r="DX29" s="759"/>
      <c r="DY29" s="759"/>
      <c r="DZ29" s="764"/>
      <c r="EA29" s="222"/>
    </row>
    <row r="30" spans="1:131" ht="26.25" customHeight="1" x14ac:dyDescent="0.15">
      <c r="A30" s="234">
        <v>3</v>
      </c>
      <c r="B30" s="765" t="s">
        <v>390</v>
      </c>
      <c r="C30" s="766"/>
      <c r="D30" s="766"/>
      <c r="E30" s="766"/>
      <c r="F30" s="766"/>
      <c r="G30" s="766"/>
      <c r="H30" s="766"/>
      <c r="I30" s="766"/>
      <c r="J30" s="766"/>
      <c r="K30" s="766"/>
      <c r="L30" s="766"/>
      <c r="M30" s="766"/>
      <c r="N30" s="766"/>
      <c r="O30" s="766"/>
      <c r="P30" s="767"/>
      <c r="Q30" s="768">
        <v>5296</v>
      </c>
      <c r="R30" s="769"/>
      <c r="S30" s="769"/>
      <c r="T30" s="769"/>
      <c r="U30" s="769"/>
      <c r="V30" s="769">
        <v>5127</v>
      </c>
      <c r="W30" s="769"/>
      <c r="X30" s="769"/>
      <c r="Y30" s="769"/>
      <c r="Z30" s="769"/>
      <c r="AA30" s="769">
        <v>169</v>
      </c>
      <c r="AB30" s="769"/>
      <c r="AC30" s="769"/>
      <c r="AD30" s="769"/>
      <c r="AE30" s="770"/>
      <c r="AF30" s="771">
        <v>169</v>
      </c>
      <c r="AG30" s="772"/>
      <c r="AH30" s="772"/>
      <c r="AI30" s="772"/>
      <c r="AJ30" s="773"/>
      <c r="AK30" s="817">
        <v>952</v>
      </c>
      <c r="AL30" s="813"/>
      <c r="AM30" s="813"/>
      <c r="AN30" s="813"/>
      <c r="AO30" s="813"/>
      <c r="AP30" s="813" t="s">
        <v>544</v>
      </c>
      <c r="AQ30" s="813"/>
      <c r="AR30" s="813"/>
      <c r="AS30" s="813"/>
      <c r="AT30" s="813"/>
      <c r="AU30" s="813" t="s">
        <v>544</v>
      </c>
      <c r="AV30" s="813"/>
      <c r="AW30" s="813"/>
      <c r="AX30" s="813"/>
      <c r="AY30" s="813"/>
      <c r="AZ30" s="814" t="s">
        <v>544</v>
      </c>
      <c r="BA30" s="814"/>
      <c r="BB30" s="814"/>
      <c r="BC30" s="814"/>
      <c r="BD30" s="814"/>
      <c r="BE30" s="815"/>
      <c r="BF30" s="815"/>
      <c r="BG30" s="815"/>
      <c r="BH30" s="815"/>
      <c r="BI30" s="816"/>
      <c r="BJ30" s="224"/>
      <c r="BK30" s="224"/>
      <c r="BL30" s="224"/>
      <c r="BM30" s="224"/>
      <c r="BN30" s="224"/>
      <c r="BO30" s="233"/>
      <c r="BP30" s="233"/>
      <c r="BQ30" s="230">
        <v>24</v>
      </c>
      <c r="BR30" s="231"/>
      <c r="BS30" s="758"/>
      <c r="BT30" s="759"/>
      <c r="BU30" s="759"/>
      <c r="BV30" s="759"/>
      <c r="BW30" s="759"/>
      <c r="BX30" s="759"/>
      <c r="BY30" s="759"/>
      <c r="BZ30" s="759"/>
      <c r="CA30" s="759"/>
      <c r="CB30" s="759"/>
      <c r="CC30" s="759"/>
      <c r="CD30" s="759"/>
      <c r="CE30" s="759"/>
      <c r="CF30" s="759"/>
      <c r="CG30" s="760"/>
      <c r="CH30" s="761"/>
      <c r="CI30" s="762"/>
      <c r="CJ30" s="762"/>
      <c r="CK30" s="762"/>
      <c r="CL30" s="763"/>
      <c r="CM30" s="761"/>
      <c r="CN30" s="762"/>
      <c r="CO30" s="762"/>
      <c r="CP30" s="762"/>
      <c r="CQ30" s="763"/>
      <c r="CR30" s="761"/>
      <c r="CS30" s="762"/>
      <c r="CT30" s="762"/>
      <c r="CU30" s="762"/>
      <c r="CV30" s="763"/>
      <c r="CW30" s="761"/>
      <c r="CX30" s="762"/>
      <c r="CY30" s="762"/>
      <c r="CZ30" s="762"/>
      <c r="DA30" s="763"/>
      <c r="DB30" s="761"/>
      <c r="DC30" s="762"/>
      <c r="DD30" s="762"/>
      <c r="DE30" s="762"/>
      <c r="DF30" s="763"/>
      <c r="DG30" s="761"/>
      <c r="DH30" s="762"/>
      <c r="DI30" s="762"/>
      <c r="DJ30" s="762"/>
      <c r="DK30" s="763"/>
      <c r="DL30" s="761"/>
      <c r="DM30" s="762"/>
      <c r="DN30" s="762"/>
      <c r="DO30" s="762"/>
      <c r="DP30" s="763"/>
      <c r="DQ30" s="761"/>
      <c r="DR30" s="762"/>
      <c r="DS30" s="762"/>
      <c r="DT30" s="762"/>
      <c r="DU30" s="763"/>
      <c r="DV30" s="758"/>
      <c r="DW30" s="759"/>
      <c r="DX30" s="759"/>
      <c r="DY30" s="759"/>
      <c r="DZ30" s="764"/>
      <c r="EA30" s="222"/>
    </row>
    <row r="31" spans="1:131" ht="26.25" customHeight="1" x14ac:dyDescent="0.15">
      <c r="A31" s="234">
        <v>4</v>
      </c>
      <c r="B31" s="765" t="s">
        <v>391</v>
      </c>
      <c r="C31" s="766"/>
      <c r="D31" s="766"/>
      <c r="E31" s="766"/>
      <c r="F31" s="766"/>
      <c r="G31" s="766"/>
      <c r="H31" s="766"/>
      <c r="I31" s="766"/>
      <c r="J31" s="766"/>
      <c r="K31" s="766"/>
      <c r="L31" s="766"/>
      <c r="M31" s="766"/>
      <c r="N31" s="766"/>
      <c r="O31" s="766"/>
      <c r="P31" s="767"/>
      <c r="Q31" s="768">
        <v>1214</v>
      </c>
      <c r="R31" s="769"/>
      <c r="S31" s="769"/>
      <c r="T31" s="769"/>
      <c r="U31" s="769"/>
      <c r="V31" s="769">
        <v>1187</v>
      </c>
      <c r="W31" s="769"/>
      <c r="X31" s="769"/>
      <c r="Y31" s="769"/>
      <c r="Z31" s="769"/>
      <c r="AA31" s="769">
        <v>27</v>
      </c>
      <c r="AB31" s="769"/>
      <c r="AC31" s="769"/>
      <c r="AD31" s="769"/>
      <c r="AE31" s="770"/>
      <c r="AF31" s="771">
        <v>1357</v>
      </c>
      <c r="AG31" s="772"/>
      <c r="AH31" s="772"/>
      <c r="AI31" s="772"/>
      <c r="AJ31" s="773"/>
      <c r="AK31" s="817">
        <v>3</v>
      </c>
      <c r="AL31" s="813"/>
      <c r="AM31" s="813"/>
      <c r="AN31" s="813"/>
      <c r="AO31" s="813"/>
      <c r="AP31" s="813">
        <v>2770</v>
      </c>
      <c r="AQ31" s="813"/>
      <c r="AR31" s="813"/>
      <c r="AS31" s="813"/>
      <c r="AT31" s="813"/>
      <c r="AU31" s="813" t="s">
        <v>544</v>
      </c>
      <c r="AV31" s="813"/>
      <c r="AW31" s="813"/>
      <c r="AX31" s="813"/>
      <c r="AY31" s="813"/>
      <c r="AZ31" s="814" t="s">
        <v>544</v>
      </c>
      <c r="BA31" s="814"/>
      <c r="BB31" s="814"/>
      <c r="BC31" s="814"/>
      <c r="BD31" s="814"/>
      <c r="BE31" s="815" t="s">
        <v>392</v>
      </c>
      <c r="BF31" s="815"/>
      <c r="BG31" s="815"/>
      <c r="BH31" s="815"/>
      <c r="BI31" s="816"/>
      <c r="BJ31" s="224"/>
      <c r="BK31" s="224"/>
      <c r="BL31" s="224"/>
      <c r="BM31" s="224"/>
      <c r="BN31" s="224"/>
      <c r="BO31" s="233"/>
      <c r="BP31" s="233"/>
      <c r="BQ31" s="230">
        <v>25</v>
      </c>
      <c r="BR31" s="231"/>
      <c r="BS31" s="758"/>
      <c r="BT31" s="759"/>
      <c r="BU31" s="759"/>
      <c r="BV31" s="759"/>
      <c r="BW31" s="759"/>
      <c r="BX31" s="759"/>
      <c r="BY31" s="759"/>
      <c r="BZ31" s="759"/>
      <c r="CA31" s="759"/>
      <c r="CB31" s="759"/>
      <c r="CC31" s="759"/>
      <c r="CD31" s="759"/>
      <c r="CE31" s="759"/>
      <c r="CF31" s="759"/>
      <c r="CG31" s="760"/>
      <c r="CH31" s="761"/>
      <c r="CI31" s="762"/>
      <c r="CJ31" s="762"/>
      <c r="CK31" s="762"/>
      <c r="CL31" s="763"/>
      <c r="CM31" s="761"/>
      <c r="CN31" s="762"/>
      <c r="CO31" s="762"/>
      <c r="CP31" s="762"/>
      <c r="CQ31" s="763"/>
      <c r="CR31" s="761"/>
      <c r="CS31" s="762"/>
      <c r="CT31" s="762"/>
      <c r="CU31" s="762"/>
      <c r="CV31" s="763"/>
      <c r="CW31" s="761"/>
      <c r="CX31" s="762"/>
      <c r="CY31" s="762"/>
      <c r="CZ31" s="762"/>
      <c r="DA31" s="763"/>
      <c r="DB31" s="761"/>
      <c r="DC31" s="762"/>
      <c r="DD31" s="762"/>
      <c r="DE31" s="762"/>
      <c r="DF31" s="763"/>
      <c r="DG31" s="761"/>
      <c r="DH31" s="762"/>
      <c r="DI31" s="762"/>
      <c r="DJ31" s="762"/>
      <c r="DK31" s="763"/>
      <c r="DL31" s="761"/>
      <c r="DM31" s="762"/>
      <c r="DN31" s="762"/>
      <c r="DO31" s="762"/>
      <c r="DP31" s="763"/>
      <c r="DQ31" s="761"/>
      <c r="DR31" s="762"/>
      <c r="DS31" s="762"/>
      <c r="DT31" s="762"/>
      <c r="DU31" s="763"/>
      <c r="DV31" s="758"/>
      <c r="DW31" s="759"/>
      <c r="DX31" s="759"/>
      <c r="DY31" s="759"/>
      <c r="DZ31" s="764"/>
      <c r="EA31" s="222"/>
    </row>
    <row r="32" spans="1:131" ht="26.25" customHeight="1" x14ac:dyDescent="0.15">
      <c r="A32" s="234">
        <v>5</v>
      </c>
      <c r="B32" s="765" t="s">
        <v>393</v>
      </c>
      <c r="C32" s="766"/>
      <c r="D32" s="766"/>
      <c r="E32" s="766"/>
      <c r="F32" s="766"/>
      <c r="G32" s="766"/>
      <c r="H32" s="766"/>
      <c r="I32" s="766"/>
      <c r="J32" s="766"/>
      <c r="K32" s="766"/>
      <c r="L32" s="766"/>
      <c r="M32" s="766"/>
      <c r="N32" s="766"/>
      <c r="O32" s="766"/>
      <c r="P32" s="767"/>
      <c r="Q32" s="768">
        <v>1507</v>
      </c>
      <c r="R32" s="769"/>
      <c r="S32" s="769"/>
      <c r="T32" s="769"/>
      <c r="U32" s="769"/>
      <c r="V32" s="769">
        <v>1507</v>
      </c>
      <c r="W32" s="769"/>
      <c r="X32" s="769"/>
      <c r="Y32" s="769"/>
      <c r="Z32" s="769"/>
      <c r="AA32" s="769" t="s">
        <v>544</v>
      </c>
      <c r="AB32" s="769"/>
      <c r="AC32" s="769"/>
      <c r="AD32" s="769"/>
      <c r="AE32" s="770"/>
      <c r="AF32" s="771">
        <v>134</v>
      </c>
      <c r="AG32" s="772"/>
      <c r="AH32" s="772"/>
      <c r="AI32" s="772"/>
      <c r="AJ32" s="773"/>
      <c r="AK32" s="817">
        <v>513</v>
      </c>
      <c r="AL32" s="813"/>
      <c r="AM32" s="813"/>
      <c r="AN32" s="813"/>
      <c r="AO32" s="813"/>
      <c r="AP32" s="813">
        <v>11446</v>
      </c>
      <c r="AQ32" s="813"/>
      <c r="AR32" s="813"/>
      <c r="AS32" s="813"/>
      <c r="AT32" s="813"/>
      <c r="AU32" s="813">
        <v>5025</v>
      </c>
      <c r="AV32" s="813"/>
      <c r="AW32" s="813"/>
      <c r="AX32" s="813"/>
      <c r="AY32" s="813"/>
      <c r="AZ32" s="814" t="s">
        <v>544</v>
      </c>
      <c r="BA32" s="814"/>
      <c r="BB32" s="814"/>
      <c r="BC32" s="814"/>
      <c r="BD32" s="814"/>
      <c r="BE32" s="815" t="s">
        <v>392</v>
      </c>
      <c r="BF32" s="815"/>
      <c r="BG32" s="815"/>
      <c r="BH32" s="815"/>
      <c r="BI32" s="816"/>
      <c r="BJ32" s="224"/>
      <c r="BK32" s="224"/>
      <c r="BL32" s="224"/>
      <c r="BM32" s="224"/>
      <c r="BN32" s="224"/>
      <c r="BO32" s="233"/>
      <c r="BP32" s="233"/>
      <c r="BQ32" s="230">
        <v>26</v>
      </c>
      <c r="BR32" s="231"/>
      <c r="BS32" s="758"/>
      <c r="BT32" s="759"/>
      <c r="BU32" s="759"/>
      <c r="BV32" s="759"/>
      <c r="BW32" s="759"/>
      <c r="BX32" s="759"/>
      <c r="BY32" s="759"/>
      <c r="BZ32" s="759"/>
      <c r="CA32" s="759"/>
      <c r="CB32" s="759"/>
      <c r="CC32" s="759"/>
      <c r="CD32" s="759"/>
      <c r="CE32" s="759"/>
      <c r="CF32" s="759"/>
      <c r="CG32" s="760"/>
      <c r="CH32" s="761"/>
      <c r="CI32" s="762"/>
      <c r="CJ32" s="762"/>
      <c r="CK32" s="762"/>
      <c r="CL32" s="763"/>
      <c r="CM32" s="761"/>
      <c r="CN32" s="762"/>
      <c r="CO32" s="762"/>
      <c r="CP32" s="762"/>
      <c r="CQ32" s="763"/>
      <c r="CR32" s="761"/>
      <c r="CS32" s="762"/>
      <c r="CT32" s="762"/>
      <c r="CU32" s="762"/>
      <c r="CV32" s="763"/>
      <c r="CW32" s="761"/>
      <c r="CX32" s="762"/>
      <c r="CY32" s="762"/>
      <c r="CZ32" s="762"/>
      <c r="DA32" s="763"/>
      <c r="DB32" s="761"/>
      <c r="DC32" s="762"/>
      <c r="DD32" s="762"/>
      <c r="DE32" s="762"/>
      <c r="DF32" s="763"/>
      <c r="DG32" s="761"/>
      <c r="DH32" s="762"/>
      <c r="DI32" s="762"/>
      <c r="DJ32" s="762"/>
      <c r="DK32" s="763"/>
      <c r="DL32" s="761"/>
      <c r="DM32" s="762"/>
      <c r="DN32" s="762"/>
      <c r="DO32" s="762"/>
      <c r="DP32" s="763"/>
      <c r="DQ32" s="761"/>
      <c r="DR32" s="762"/>
      <c r="DS32" s="762"/>
      <c r="DT32" s="762"/>
      <c r="DU32" s="763"/>
      <c r="DV32" s="758"/>
      <c r="DW32" s="759"/>
      <c r="DX32" s="759"/>
      <c r="DY32" s="759"/>
      <c r="DZ32" s="764"/>
      <c r="EA32" s="222"/>
    </row>
    <row r="33" spans="1:131" ht="26.25" customHeight="1" x14ac:dyDescent="0.15">
      <c r="A33" s="234">
        <v>6</v>
      </c>
      <c r="B33" s="765"/>
      <c r="C33" s="766"/>
      <c r="D33" s="766"/>
      <c r="E33" s="766"/>
      <c r="F33" s="766"/>
      <c r="G33" s="766"/>
      <c r="H33" s="766"/>
      <c r="I33" s="766"/>
      <c r="J33" s="766"/>
      <c r="K33" s="766"/>
      <c r="L33" s="766"/>
      <c r="M33" s="766"/>
      <c r="N33" s="766"/>
      <c r="O33" s="766"/>
      <c r="P33" s="767"/>
      <c r="Q33" s="768"/>
      <c r="R33" s="769"/>
      <c r="S33" s="769"/>
      <c r="T33" s="769"/>
      <c r="U33" s="769"/>
      <c r="V33" s="769"/>
      <c r="W33" s="769"/>
      <c r="X33" s="769"/>
      <c r="Y33" s="769"/>
      <c r="Z33" s="769"/>
      <c r="AA33" s="769"/>
      <c r="AB33" s="769"/>
      <c r="AC33" s="769"/>
      <c r="AD33" s="769"/>
      <c r="AE33" s="770"/>
      <c r="AF33" s="771"/>
      <c r="AG33" s="772"/>
      <c r="AH33" s="772"/>
      <c r="AI33" s="772"/>
      <c r="AJ33" s="773"/>
      <c r="AK33" s="817"/>
      <c r="AL33" s="813"/>
      <c r="AM33" s="813"/>
      <c r="AN33" s="813"/>
      <c r="AO33" s="813"/>
      <c r="AP33" s="813"/>
      <c r="AQ33" s="813"/>
      <c r="AR33" s="813"/>
      <c r="AS33" s="813"/>
      <c r="AT33" s="813"/>
      <c r="AU33" s="813"/>
      <c r="AV33" s="813"/>
      <c r="AW33" s="813"/>
      <c r="AX33" s="813"/>
      <c r="AY33" s="813"/>
      <c r="AZ33" s="814"/>
      <c r="BA33" s="814"/>
      <c r="BB33" s="814"/>
      <c r="BC33" s="814"/>
      <c r="BD33" s="814"/>
      <c r="BE33" s="815"/>
      <c r="BF33" s="815"/>
      <c r="BG33" s="815"/>
      <c r="BH33" s="815"/>
      <c r="BI33" s="816"/>
      <c r="BJ33" s="224"/>
      <c r="BK33" s="224"/>
      <c r="BL33" s="224"/>
      <c r="BM33" s="224"/>
      <c r="BN33" s="224"/>
      <c r="BO33" s="233"/>
      <c r="BP33" s="233"/>
      <c r="BQ33" s="230">
        <v>27</v>
      </c>
      <c r="BR33" s="231"/>
      <c r="BS33" s="758"/>
      <c r="BT33" s="759"/>
      <c r="BU33" s="759"/>
      <c r="BV33" s="759"/>
      <c r="BW33" s="759"/>
      <c r="BX33" s="759"/>
      <c r="BY33" s="759"/>
      <c r="BZ33" s="759"/>
      <c r="CA33" s="759"/>
      <c r="CB33" s="759"/>
      <c r="CC33" s="759"/>
      <c r="CD33" s="759"/>
      <c r="CE33" s="759"/>
      <c r="CF33" s="759"/>
      <c r="CG33" s="760"/>
      <c r="CH33" s="761"/>
      <c r="CI33" s="762"/>
      <c r="CJ33" s="762"/>
      <c r="CK33" s="762"/>
      <c r="CL33" s="763"/>
      <c r="CM33" s="761"/>
      <c r="CN33" s="762"/>
      <c r="CO33" s="762"/>
      <c r="CP33" s="762"/>
      <c r="CQ33" s="763"/>
      <c r="CR33" s="761"/>
      <c r="CS33" s="762"/>
      <c r="CT33" s="762"/>
      <c r="CU33" s="762"/>
      <c r="CV33" s="763"/>
      <c r="CW33" s="761"/>
      <c r="CX33" s="762"/>
      <c r="CY33" s="762"/>
      <c r="CZ33" s="762"/>
      <c r="DA33" s="763"/>
      <c r="DB33" s="761"/>
      <c r="DC33" s="762"/>
      <c r="DD33" s="762"/>
      <c r="DE33" s="762"/>
      <c r="DF33" s="763"/>
      <c r="DG33" s="761"/>
      <c r="DH33" s="762"/>
      <c r="DI33" s="762"/>
      <c r="DJ33" s="762"/>
      <c r="DK33" s="763"/>
      <c r="DL33" s="761"/>
      <c r="DM33" s="762"/>
      <c r="DN33" s="762"/>
      <c r="DO33" s="762"/>
      <c r="DP33" s="763"/>
      <c r="DQ33" s="761"/>
      <c r="DR33" s="762"/>
      <c r="DS33" s="762"/>
      <c r="DT33" s="762"/>
      <c r="DU33" s="763"/>
      <c r="DV33" s="758"/>
      <c r="DW33" s="759"/>
      <c r="DX33" s="759"/>
      <c r="DY33" s="759"/>
      <c r="DZ33" s="764"/>
      <c r="EA33" s="222"/>
    </row>
    <row r="34" spans="1:131" ht="26.25" customHeight="1" x14ac:dyDescent="0.15">
      <c r="A34" s="234">
        <v>7</v>
      </c>
      <c r="B34" s="765"/>
      <c r="C34" s="766"/>
      <c r="D34" s="766"/>
      <c r="E34" s="766"/>
      <c r="F34" s="766"/>
      <c r="G34" s="766"/>
      <c r="H34" s="766"/>
      <c r="I34" s="766"/>
      <c r="J34" s="766"/>
      <c r="K34" s="766"/>
      <c r="L34" s="766"/>
      <c r="M34" s="766"/>
      <c r="N34" s="766"/>
      <c r="O34" s="766"/>
      <c r="P34" s="767"/>
      <c r="Q34" s="768"/>
      <c r="R34" s="769"/>
      <c r="S34" s="769"/>
      <c r="T34" s="769"/>
      <c r="U34" s="769"/>
      <c r="V34" s="769"/>
      <c r="W34" s="769"/>
      <c r="X34" s="769"/>
      <c r="Y34" s="769"/>
      <c r="Z34" s="769"/>
      <c r="AA34" s="769"/>
      <c r="AB34" s="769"/>
      <c r="AC34" s="769"/>
      <c r="AD34" s="769"/>
      <c r="AE34" s="770"/>
      <c r="AF34" s="771"/>
      <c r="AG34" s="772"/>
      <c r="AH34" s="772"/>
      <c r="AI34" s="772"/>
      <c r="AJ34" s="773"/>
      <c r="AK34" s="817"/>
      <c r="AL34" s="813"/>
      <c r="AM34" s="813"/>
      <c r="AN34" s="813"/>
      <c r="AO34" s="813"/>
      <c r="AP34" s="813"/>
      <c r="AQ34" s="813"/>
      <c r="AR34" s="813"/>
      <c r="AS34" s="813"/>
      <c r="AT34" s="813"/>
      <c r="AU34" s="813"/>
      <c r="AV34" s="813"/>
      <c r="AW34" s="813"/>
      <c r="AX34" s="813"/>
      <c r="AY34" s="813"/>
      <c r="AZ34" s="814"/>
      <c r="BA34" s="814"/>
      <c r="BB34" s="814"/>
      <c r="BC34" s="814"/>
      <c r="BD34" s="814"/>
      <c r="BE34" s="815"/>
      <c r="BF34" s="815"/>
      <c r="BG34" s="815"/>
      <c r="BH34" s="815"/>
      <c r="BI34" s="816"/>
      <c r="BJ34" s="224"/>
      <c r="BK34" s="224"/>
      <c r="BL34" s="224"/>
      <c r="BM34" s="224"/>
      <c r="BN34" s="224"/>
      <c r="BO34" s="233"/>
      <c r="BP34" s="233"/>
      <c r="BQ34" s="230">
        <v>28</v>
      </c>
      <c r="BR34" s="231"/>
      <c r="BS34" s="758"/>
      <c r="BT34" s="759"/>
      <c r="BU34" s="759"/>
      <c r="BV34" s="759"/>
      <c r="BW34" s="759"/>
      <c r="BX34" s="759"/>
      <c r="BY34" s="759"/>
      <c r="BZ34" s="759"/>
      <c r="CA34" s="759"/>
      <c r="CB34" s="759"/>
      <c r="CC34" s="759"/>
      <c r="CD34" s="759"/>
      <c r="CE34" s="759"/>
      <c r="CF34" s="759"/>
      <c r="CG34" s="760"/>
      <c r="CH34" s="761"/>
      <c r="CI34" s="762"/>
      <c r="CJ34" s="762"/>
      <c r="CK34" s="762"/>
      <c r="CL34" s="763"/>
      <c r="CM34" s="761"/>
      <c r="CN34" s="762"/>
      <c r="CO34" s="762"/>
      <c r="CP34" s="762"/>
      <c r="CQ34" s="763"/>
      <c r="CR34" s="761"/>
      <c r="CS34" s="762"/>
      <c r="CT34" s="762"/>
      <c r="CU34" s="762"/>
      <c r="CV34" s="763"/>
      <c r="CW34" s="761"/>
      <c r="CX34" s="762"/>
      <c r="CY34" s="762"/>
      <c r="CZ34" s="762"/>
      <c r="DA34" s="763"/>
      <c r="DB34" s="761"/>
      <c r="DC34" s="762"/>
      <c r="DD34" s="762"/>
      <c r="DE34" s="762"/>
      <c r="DF34" s="763"/>
      <c r="DG34" s="761"/>
      <c r="DH34" s="762"/>
      <c r="DI34" s="762"/>
      <c r="DJ34" s="762"/>
      <c r="DK34" s="763"/>
      <c r="DL34" s="761"/>
      <c r="DM34" s="762"/>
      <c r="DN34" s="762"/>
      <c r="DO34" s="762"/>
      <c r="DP34" s="763"/>
      <c r="DQ34" s="761"/>
      <c r="DR34" s="762"/>
      <c r="DS34" s="762"/>
      <c r="DT34" s="762"/>
      <c r="DU34" s="763"/>
      <c r="DV34" s="758"/>
      <c r="DW34" s="759"/>
      <c r="DX34" s="759"/>
      <c r="DY34" s="759"/>
      <c r="DZ34" s="764"/>
      <c r="EA34" s="222"/>
    </row>
    <row r="35" spans="1:131" ht="26.25" customHeight="1" x14ac:dyDescent="0.15">
      <c r="A35" s="234">
        <v>8</v>
      </c>
      <c r="B35" s="765"/>
      <c r="C35" s="766"/>
      <c r="D35" s="766"/>
      <c r="E35" s="766"/>
      <c r="F35" s="766"/>
      <c r="G35" s="766"/>
      <c r="H35" s="766"/>
      <c r="I35" s="766"/>
      <c r="J35" s="766"/>
      <c r="K35" s="766"/>
      <c r="L35" s="766"/>
      <c r="M35" s="766"/>
      <c r="N35" s="766"/>
      <c r="O35" s="766"/>
      <c r="P35" s="767"/>
      <c r="Q35" s="768"/>
      <c r="R35" s="769"/>
      <c r="S35" s="769"/>
      <c r="T35" s="769"/>
      <c r="U35" s="769"/>
      <c r="V35" s="769"/>
      <c r="W35" s="769"/>
      <c r="X35" s="769"/>
      <c r="Y35" s="769"/>
      <c r="Z35" s="769"/>
      <c r="AA35" s="769"/>
      <c r="AB35" s="769"/>
      <c r="AC35" s="769"/>
      <c r="AD35" s="769"/>
      <c r="AE35" s="770"/>
      <c r="AF35" s="771"/>
      <c r="AG35" s="772"/>
      <c r="AH35" s="772"/>
      <c r="AI35" s="772"/>
      <c r="AJ35" s="773"/>
      <c r="AK35" s="817"/>
      <c r="AL35" s="813"/>
      <c r="AM35" s="813"/>
      <c r="AN35" s="813"/>
      <c r="AO35" s="813"/>
      <c r="AP35" s="813"/>
      <c r="AQ35" s="813"/>
      <c r="AR35" s="813"/>
      <c r="AS35" s="813"/>
      <c r="AT35" s="813"/>
      <c r="AU35" s="813"/>
      <c r="AV35" s="813"/>
      <c r="AW35" s="813"/>
      <c r="AX35" s="813"/>
      <c r="AY35" s="813"/>
      <c r="AZ35" s="814"/>
      <c r="BA35" s="814"/>
      <c r="BB35" s="814"/>
      <c r="BC35" s="814"/>
      <c r="BD35" s="814"/>
      <c r="BE35" s="815"/>
      <c r="BF35" s="815"/>
      <c r="BG35" s="815"/>
      <c r="BH35" s="815"/>
      <c r="BI35" s="816"/>
      <c r="BJ35" s="224"/>
      <c r="BK35" s="224"/>
      <c r="BL35" s="224"/>
      <c r="BM35" s="224"/>
      <c r="BN35" s="224"/>
      <c r="BO35" s="233"/>
      <c r="BP35" s="233"/>
      <c r="BQ35" s="230">
        <v>29</v>
      </c>
      <c r="BR35" s="231"/>
      <c r="BS35" s="758"/>
      <c r="BT35" s="759"/>
      <c r="BU35" s="759"/>
      <c r="BV35" s="759"/>
      <c r="BW35" s="759"/>
      <c r="BX35" s="759"/>
      <c r="BY35" s="759"/>
      <c r="BZ35" s="759"/>
      <c r="CA35" s="759"/>
      <c r="CB35" s="759"/>
      <c r="CC35" s="759"/>
      <c r="CD35" s="759"/>
      <c r="CE35" s="759"/>
      <c r="CF35" s="759"/>
      <c r="CG35" s="760"/>
      <c r="CH35" s="761"/>
      <c r="CI35" s="762"/>
      <c r="CJ35" s="762"/>
      <c r="CK35" s="762"/>
      <c r="CL35" s="763"/>
      <c r="CM35" s="761"/>
      <c r="CN35" s="762"/>
      <c r="CO35" s="762"/>
      <c r="CP35" s="762"/>
      <c r="CQ35" s="763"/>
      <c r="CR35" s="761"/>
      <c r="CS35" s="762"/>
      <c r="CT35" s="762"/>
      <c r="CU35" s="762"/>
      <c r="CV35" s="763"/>
      <c r="CW35" s="761"/>
      <c r="CX35" s="762"/>
      <c r="CY35" s="762"/>
      <c r="CZ35" s="762"/>
      <c r="DA35" s="763"/>
      <c r="DB35" s="761"/>
      <c r="DC35" s="762"/>
      <c r="DD35" s="762"/>
      <c r="DE35" s="762"/>
      <c r="DF35" s="763"/>
      <c r="DG35" s="761"/>
      <c r="DH35" s="762"/>
      <c r="DI35" s="762"/>
      <c r="DJ35" s="762"/>
      <c r="DK35" s="763"/>
      <c r="DL35" s="761"/>
      <c r="DM35" s="762"/>
      <c r="DN35" s="762"/>
      <c r="DO35" s="762"/>
      <c r="DP35" s="763"/>
      <c r="DQ35" s="761"/>
      <c r="DR35" s="762"/>
      <c r="DS35" s="762"/>
      <c r="DT35" s="762"/>
      <c r="DU35" s="763"/>
      <c r="DV35" s="758"/>
      <c r="DW35" s="759"/>
      <c r="DX35" s="759"/>
      <c r="DY35" s="759"/>
      <c r="DZ35" s="764"/>
      <c r="EA35" s="222"/>
    </row>
    <row r="36" spans="1:131" ht="26.25" customHeight="1" x14ac:dyDescent="0.15">
      <c r="A36" s="234">
        <v>9</v>
      </c>
      <c r="B36" s="765"/>
      <c r="C36" s="766"/>
      <c r="D36" s="766"/>
      <c r="E36" s="766"/>
      <c r="F36" s="766"/>
      <c r="G36" s="766"/>
      <c r="H36" s="766"/>
      <c r="I36" s="766"/>
      <c r="J36" s="766"/>
      <c r="K36" s="766"/>
      <c r="L36" s="766"/>
      <c r="M36" s="766"/>
      <c r="N36" s="766"/>
      <c r="O36" s="766"/>
      <c r="P36" s="767"/>
      <c r="Q36" s="768"/>
      <c r="R36" s="769"/>
      <c r="S36" s="769"/>
      <c r="T36" s="769"/>
      <c r="U36" s="769"/>
      <c r="V36" s="769"/>
      <c r="W36" s="769"/>
      <c r="X36" s="769"/>
      <c r="Y36" s="769"/>
      <c r="Z36" s="769"/>
      <c r="AA36" s="769"/>
      <c r="AB36" s="769"/>
      <c r="AC36" s="769"/>
      <c r="AD36" s="769"/>
      <c r="AE36" s="770"/>
      <c r="AF36" s="771"/>
      <c r="AG36" s="772"/>
      <c r="AH36" s="772"/>
      <c r="AI36" s="772"/>
      <c r="AJ36" s="773"/>
      <c r="AK36" s="817"/>
      <c r="AL36" s="813"/>
      <c r="AM36" s="813"/>
      <c r="AN36" s="813"/>
      <c r="AO36" s="813"/>
      <c r="AP36" s="813"/>
      <c r="AQ36" s="813"/>
      <c r="AR36" s="813"/>
      <c r="AS36" s="813"/>
      <c r="AT36" s="813"/>
      <c r="AU36" s="813"/>
      <c r="AV36" s="813"/>
      <c r="AW36" s="813"/>
      <c r="AX36" s="813"/>
      <c r="AY36" s="813"/>
      <c r="AZ36" s="814"/>
      <c r="BA36" s="814"/>
      <c r="BB36" s="814"/>
      <c r="BC36" s="814"/>
      <c r="BD36" s="814"/>
      <c r="BE36" s="815"/>
      <c r="BF36" s="815"/>
      <c r="BG36" s="815"/>
      <c r="BH36" s="815"/>
      <c r="BI36" s="816"/>
      <c r="BJ36" s="224"/>
      <c r="BK36" s="224"/>
      <c r="BL36" s="224"/>
      <c r="BM36" s="224"/>
      <c r="BN36" s="224"/>
      <c r="BO36" s="233"/>
      <c r="BP36" s="233"/>
      <c r="BQ36" s="230">
        <v>30</v>
      </c>
      <c r="BR36" s="231"/>
      <c r="BS36" s="758"/>
      <c r="BT36" s="759"/>
      <c r="BU36" s="759"/>
      <c r="BV36" s="759"/>
      <c r="BW36" s="759"/>
      <c r="BX36" s="759"/>
      <c r="BY36" s="759"/>
      <c r="BZ36" s="759"/>
      <c r="CA36" s="759"/>
      <c r="CB36" s="759"/>
      <c r="CC36" s="759"/>
      <c r="CD36" s="759"/>
      <c r="CE36" s="759"/>
      <c r="CF36" s="759"/>
      <c r="CG36" s="760"/>
      <c r="CH36" s="761"/>
      <c r="CI36" s="762"/>
      <c r="CJ36" s="762"/>
      <c r="CK36" s="762"/>
      <c r="CL36" s="763"/>
      <c r="CM36" s="761"/>
      <c r="CN36" s="762"/>
      <c r="CO36" s="762"/>
      <c r="CP36" s="762"/>
      <c r="CQ36" s="763"/>
      <c r="CR36" s="761"/>
      <c r="CS36" s="762"/>
      <c r="CT36" s="762"/>
      <c r="CU36" s="762"/>
      <c r="CV36" s="763"/>
      <c r="CW36" s="761"/>
      <c r="CX36" s="762"/>
      <c r="CY36" s="762"/>
      <c r="CZ36" s="762"/>
      <c r="DA36" s="763"/>
      <c r="DB36" s="761"/>
      <c r="DC36" s="762"/>
      <c r="DD36" s="762"/>
      <c r="DE36" s="762"/>
      <c r="DF36" s="763"/>
      <c r="DG36" s="761"/>
      <c r="DH36" s="762"/>
      <c r="DI36" s="762"/>
      <c r="DJ36" s="762"/>
      <c r="DK36" s="763"/>
      <c r="DL36" s="761"/>
      <c r="DM36" s="762"/>
      <c r="DN36" s="762"/>
      <c r="DO36" s="762"/>
      <c r="DP36" s="763"/>
      <c r="DQ36" s="761"/>
      <c r="DR36" s="762"/>
      <c r="DS36" s="762"/>
      <c r="DT36" s="762"/>
      <c r="DU36" s="763"/>
      <c r="DV36" s="758"/>
      <c r="DW36" s="759"/>
      <c r="DX36" s="759"/>
      <c r="DY36" s="759"/>
      <c r="DZ36" s="764"/>
      <c r="EA36" s="222"/>
    </row>
    <row r="37" spans="1:131" ht="26.25" customHeight="1" x14ac:dyDescent="0.15">
      <c r="A37" s="234">
        <v>10</v>
      </c>
      <c r="B37" s="765"/>
      <c r="C37" s="766"/>
      <c r="D37" s="766"/>
      <c r="E37" s="766"/>
      <c r="F37" s="766"/>
      <c r="G37" s="766"/>
      <c r="H37" s="766"/>
      <c r="I37" s="766"/>
      <c r="J37" s="766"/>
      <c r="K37" s="766"/>
      <c r="L37" s="766"/>
      <c r="M37" s="766"/>
      <c r="N37" s="766"/>
      <c r="O37" s="766"/>
      <c r="P37" s="767"/>
      <c r="Q37" s="768"/>
      <c r="R37" s="769"/>
      <c r="S37" s="769"/>
      <c r="T37" s="769"/>
      <c r="U37" s="769"/>
      <c r="V37" s="769"/>
      <c r="W37" s="769"/>
      <c r="X37" s="769"/>
      <c r="Y37" s="769"/>
      <c r="Z37" s="769"/>
      <c r="AA37" s="769"/>
      <c r="AB37" s="769"/>
      <c r="AC37" s="769"/>
      <c r="AD37" s="769"/>
      <c r="AE37" s="770"/>
      <c r="AF37" s="771"/>
      <c r="AG37" s="772"/>
      <c r="AH37" s="772"/>
      <c r="AI37" s="772"/>
      <c r="AJ37" s="773"/>
      <c r="AK37" s="817"/>
      <c r="AL37" s="813"/>
      <c r="AM37" s="813"/>
      <c r="AN37" s="813"/>
      <c r="AO37" s="813"/>
      <c r="AP37" s="813"/>
      <c r="AQ37" s="813"/>
      <c r="AR37" s="813"/>
      <c r="AS37" s="813"/>
      <c r="AT37" s="813"/>
      <c r="AU37" s="813"/>
      <c r="AV37" s="813"/>
      <c r="AW37" s="813"/>
      <c r="AX37" s="813"/>
      <c r="AY37" s="813"/>
      <c r="AZ37" s="814"/>
      <c r="BA37" s="814"/>
      <c r="BB37" s="814"/>
      <c r="BC37" s="814"/>
      <c r="BD37" s="814"/>
      <c r="BE37" s="815"/>
      <c r="BF37" s="815"/>
      <c r="BG37" s="815"/>
      <c r="BH37" s="815"/>
      <c r="BI37" s="816"/>
      <c r="BJ37" s="224"/>
      <c r="BK37" s="224"/>
      <c r="BL37" s="224"/>
      <c r="BM37" s="224"/>
      <c r="BN37" s="224"/>
      <c r="BO37" s="233"/>
      <c r="BP37" s="233"/>
      <c r="BQ37" s="230">
        <v>31</v>
      </c>
      <c r="BR37" s="231"/>
      <c r="BS37" s="758"/>
      <c r="BT37" s="759"/>
      <c r="BU37" s="759"/>
      <c r="BV37" s="759"/>
      <c r="BW37" s="759"/>
      <c r="BX37" s="759"/>
      <c r="BY37" s="759"/>
      <c r="BZ37" s="759"/>
      <c r="CA37" s="759"/>
      <c r="CB37" s="759"/>
      <c r="CC37" s="759"/>
      <c r="CD37" s="759"/>
      <c r="CE37" s="759"/>
      <c r="CF37" s="759"/>
      <c r="CG37" s="760"/>
      <c r="CH37" s="761"/>
      <c r="CI37" s="762"/>
      <c r="CJ37" s="762"/>
      <c r="CK37" s="762"/>
      <c r="CL37" s="763"/>
      <c r="CM37" s="761"/>
      <c r="CN37" s="762"/>
      <c r="CO37" s="762"/>
      <c r="CP37" s="762"/>
      <c r="CQ37" s="763"/>
      <c r="CR37" s="761"/>
      <c r="CS37" s="762"/>
      <c r="CT37" s="762"/>
      <c r="CU37" s="762"/>
      <c r="CV37" s="763"/>
      <c r="CW37" s="761"/>
      <c r="CX37" s="762"/>
      <c r="CY37" s="762"/>
      <c r="CZ37" s="762"/>
      <c r="DA37" s="763"/>
      <c r="DB37" s="761"/>
      <c r="DC37" s="762"/>
      <c r="DD37" s="762"/>
      <c r="DE37" s="762"/>
      <c r="DF37" s="763"/>
      <c r="DG37" s="761"/>
      <c r="DH37" s="762"/>
      <c r="DI37" s="762"/>
      <c r="DJ37" s="762"/>
      <c r="DK37" s="763"/>
      <c r="DL37" s="761"/>
      <c r="DM37" s="762"/>
      <c r="DN37" s="762"/>
      <c r="DO37" s="762"/>
      <c r="DP37" s="763"/>
      <c r="DQ37" s="761"/>
      <c r="DR37" s="762"/>
      <c r="DS37" s="762"/>
      <c r="DT37" s="762"/>
      <c r="DU37" s="763"/>
      <c r="DV37" s="758"/>
      <c r="DW37" s="759"/>
      <c r="DX37" s="759"/>
      <c r="DY37" s="759"/>
      <c r="DZ37" s="764"/>
      <c r="EA37" s="222"/>
    </row>
    <row r="38" spans="1:131" ht="26.25" customHeight="1" x14ac:dyDescent="0.15">
      <c r="A38" s="234">
        <v>11</v>
      </c>
      <c r="B38" s="765"/>
      <c r="C38" s="766"/>
      <c r="D38" s="766"/>
      <c r="E38" s="766"/>
      <c r="F38" s="766"/>
      <c r="G38" s="766"/>
      <c r="H38" s="766"/>
      <c r="I38" s="766"/>
      <c r="J38" s="766"/>
      <c r="K38" s="766"/>
      <c r="L38" s="766"/>
      <c r="M38" s="766"/>
      <c r="N38" s="766"/>
      <c r="O38" s="766"/>
      <c r="P38" s="767"/>
      <c r="Q38" s="768"/>
      <c r="R38" s="769"/>
      <c r="S38" s="769"/>
      <c r="T38" s="769"/>
      <c r="U38" s="769"/>
      <c r="V38" s="769"/>
      <c r="W38" s="769"/>
      <c r="X38" s="769"/>
      <c r="Y38" s="769"/>
      <c r="Z38" s="769"/>
      <c r="AA38" s="769"/>
      <c r="AB38" s="769"/>
      <c r="AC38" s="769"/>
      <c r="AD38" s="769"/>
      <c r="AE38" s="770"/>
      <c r="AF38" s="771"/>
      <c r="AG38" s="772"/>
      <c r="AH38" s="772"/>
      <c r="AI38" s="772"/>
      <c r="AJ38" s="773"/>
      <c r="AK38" s="817"/>
      <c r="AL38" s="813"/>
      <c r="AM38" s="813"/>
      <c r="AN38" s="813"/>
      <c r="AO38" s="813"/>
      <c r="AP38" s="813"/>
      <c r="AQ38" s="813"/>
      <c r="AR38" s="813"/>
      <c r="AS38" s="813"/>
      <c r="AT38" s="813"/>
      <c r="AU38" s="813"/>
      <c r="AV38" s="813"/>
      <c r="AW38" s="813"/>
      <c r="AX38" s="813"/>
      <c r="AY38" s="813"/>
      <c r="AZ38" s="814"/>
      <c r="BA38" s="814"/>
      <c r="BB38" s="814"/>
      <c r="BC38" s="814"/>
      <c r="BD38" s="814"/>
      <c r="BE38" s="815"/>
      <c r="BF38" s="815"/>
      <c r="BG38" s="815"/>
      <c r="BH38" s="815"/>
      <c r="BI38" s="816"/>
      <c r="BJ38" s="224"/>
      <c r="BK38" s="224"/>
      <c r="BL38" s="224"/>
      <c r="BM38" s="224"/>
      <c r="BN38" s="224"/>
      <c r="BO38" s="233"/>
      <c r="BP38" s="233"/>
      <c r="BQ38" s="230">
        <v>32</v>
      </c>
      <c r="BR38" s="231"/>
      <c r="BS38" s="758"/>
      <c r="BT38" s="759"/>
      <c r="BU38" s="759"/>
      <c r="BV38" s="759"/>
      <c r="BW38" s="759"/>
      <c r="BX38" s="759"/>
      <c r="BY38" s="759"/>
      <c r="BZ38" s="759"/>
      <c r="CA38" s="759"/>
      <c r="CB38" s="759"/>
      <c r="CC38" s="759"/>
      <c r="CD38" s="759"/>
      <c r="CE38" s="759"/>
      <c r="CF38" s="759"/>
      <c r="CG38" s="760"/>
      <c r="CH38" s="761"/>
      <c r="CI38" s="762"/>
      <c r="CJ38" s="762"/>
      <c r="CK38" s="762"/>
      <c r="CL38" s="763"/>
      <c r="CM38" s="761"/>
      <c r="CN38" s="762"/>
      <c r="CO38" s="762"/>
      <c r="CP38" s="762"/>
      <c r="CQ38" s="763"/>
      <c r="CR38" s="761"/>
      <c r="CS38" s="762"/>
      <c r="CT38" s="762"/>
      <c r="CU38" s="762"/>
      <c r="CV38" s="763"/>
      <c r="CW38" s="761"/>
      <c r="CX38" s="762"/>
      <c r="CY38" s="762"/>
      <c r="CZ38" s="762"/>
      <c r="DA38" s="763"/>
      <c r="DB38" s="761"/>
      <c r="DC38" s="762"/>
      <c r="DD38" s="762"/>
      <c r="DE38" s="762"/>
      <c r="DF38" s="763"/>
      <c r="DG38" s="761"/>
      <c r="DH38" s="762"/>
      <c r="DI38" s="762"/>
      <c r="DJ38" s="762"/>
      <c r="DK38" s="763"/>
      <c r="DL38" s="761"/>
      <c r="DM38" s="762"/>
      <c r="DN38" s="762"/>
      <c r="DO38" s="762"/>
      <c r="DP38" s="763"/>
      <c r="DQ38" s="761"/>
      <c r="DR38" s="762"/>
      <c r="DS38" s="762"/>
      <c r="DT38" s="762"/>
      <c r="DU38" s="763"/>
      <c r="DV38" s="758"/>
      <c r="DW38" s="759"/>
      <c r="DX38" s="759"/>
      <c r="DY38" s="759"/>
      <c r="DZ38" s="764"/>
      <c r="EA38" s="222"/>
    </row>
    <row r="39" spans="1:131" ht="26.25" customHeight="1" x14ac:dyDescent="0.15">
      <c r="A39" s="234">
        <v>12</v>
      </c>
      <c r="B39" s="765"/>
      <c r="C39" s="766"/>
      <c r="D39" s="766"/>
      <c r="E39" s="766"/>
      <c r="F39" s="766"/>
      <c r="G39" s="766"/>
      <c r="H39" s="766"/>
      <c r="I39" s="766"/>
      <c r="J39" s="766"/>
      <c r="K39" s="766"/>
      <c r="L39" s="766"/>
      <c r="M39" s="766"/>
      <c r="N39" s="766"/>
      <c r="O39" s="766"/>
      <c r="P39" s="767"/>
      <c r="Q39" s="768"/>
      <c r="R39" s="769"/>
      <c r="S39" s="769"/>
      <c r="T39" s="769"/>
      <c r="U39" s="769"/>
      <c r="V39" s="769"/>
      <c r="W39" s="769"/>
      <c r="X39" s="769"/>
      <c r="Y39" s="769"/>
      <c r="Z39" s="769"/>
      <c r="AA39" s="769"/>
      <c r="AB39" s="769"/>
      <c r="AC39" s="769"/>
      <c r="AD39" s="769"/>
      <c r="AE39" s="770"/>
      <c r="AF39" s="771"/>
      <c r="AG39" s="772"/>
      <c r="AH39" s="772"/>
      <c r="AI39" s="772"/>
      <c r="AJ39" s="773"/>
      <c r="AK39" s="817"/>
      <c r="AL39" s="813"/>
      <c r="AM39" s="813"/>
      <c r="AN39" s="813"/>
      <c r="AO39" s="813"/>
      <c r="AP39" s="813"/>
      <c r="AQ39" s="813"/>
      <c r="AR39" s="813"/>
      <c r="AS39" s="813"/>
      <c r="AT39" s="813"/>
      <c r="AU39" s="813"/>
      <c r="AV39" s="813"/>
      <c r="AW39" s="813"/>
      <c r="AX39" s="813"/>
      <c r="AY39" s="813"/>
      <c r="AZ39" s="814"/>
      <c r="BA39" s="814"/>
      <c r="BB39" s="814"/>
      <c r="BC39" s="814"/>
      <c r="BD39" s="814"/>
      <c r="BE39" s="815"/>
      <c r="BF39" s="815"/>
      <c r="BG39" s="815"/>
      <c r="BH39" s="815"/>
      <c r="BI39" s="816"/>
      <c r="BJ39" s="224"/>
      <c r="BK39" s="224"/>
      <c r="BL39" s="224"/>
      <c r="BM39" s="224"/>
      <c r="BN39" s="224"/>
      <c r="BO39" s="233"/>
      <c r="BP39" s="233"/>
      <c r="BQ39" s="230">
        <v>33</v>
      </c>
      <c r="BR39" s="231"/>
      <c r="BS39" s="758"/>
      <c r="BT39" s="759"/>
      <c r="BU39" s="759"/>
      <c r="BV39" s="759"/>
      <c r="BW39" s="759"/>
      <c r="BX39" s="759"/>
      <c r="BY39" s="759"/>
      <c r="BZ39" s="759"/>
      <c r="CA39" s="759"/>
      <c r="CB39" s="759"/>
      <c r="CC39" s="759"/>
      <c r="CD39" s="759"/>
      <c r="CE39" s="759"/>
      <c r="CF39" s="759"/>
      <c r="CG39" s="760"/>
      <c r="CH39" s="761"/>
      <c r="CI39" s="762"/>
      <c r="CJ39" s="762"/>
      <c r="CK39" s="762"/>
      <c r="CL39" s="763"/>
      <c r="CM39" s="761"/>
      <c r="CN39" s="762"/>
      <c r="CO39" s="762"/>
      <c r="CP39" s="762"/>
      <c r="CQ39" s="763"/>
      <c r="CR39" s="761"/>
      <c r="CS39" s="762"/>
      <c r="CT39" s="762"/>
      <c r="CU39" s="762"/>
      <c r="CV39" s="763"/>
      <c r="CW39" s="761"/>
      <c r="CX39" s="762"/>
      <c r="CY39" s="762"/>
      <c r="CZ39" s="762"/>
      <c r="DA39" s="763"/>
      <c r="DB39" s="761"/>
      <c r="DC39" s="762"/>
      <c r="DD39" s="762"/>
      <c r="DE39" s="762"/>
      <c r="DF39" s="763"/>
      <c r="DG39" s="761"/>
      <c r="DH39" s="762"/>
      <c r="DI39" s="762"/>
      <c r="DJ39" s="762"/>
      <c r="DK39" s="763"/>
      <c r="DL39" s="761"/>
      <c r="DM39" s="762"/>
      <c r="DN39" s="762"/>
      <c r="DO39" s="762"/>
      <c r="DP39" s="763"/>
      <c r="DQ39" s="761"/>
      <c r="DR39" s="762"/>
      <c r="DS39" s="762"/>
      <c r="DT39" s="762"/>
      <c r="DU39" s="763"/>
      <c r="DV39" s="758"/>
      <c r="DW39" s="759"/>
      <c r="DX39" s="759"/>
      <c r="DY39" s="759"/>
      <c r="DZ39" s="764"/>
      <c r="EA39" s="222"/>
    </row>
    <row r="40" spans="1:131" ht="26.25" customHeight="1" x14ac:dyDescent="0.15">
      <c r="A40" s="230">
        <v>13</v>
      </c>
      <c r="B40" s="765"/>
      <c r="C40" s="766"/>
      <c r="D40" s="766"/>
      <c r="E40" s="766"/>
      <c r="F40" s="766"/>
      <c r="G40" s="766"/>
      <c r="H40" s="766"/>
      <c r="I40" s="766"/>
      <c r="J40" s="766"/>
      <c r="K40" s="766"/>
      <c r="L40" s="766"/>
      <c r="M40" s="766"/>
      <c r="N40" s="766"/>
      <c r="O40" s="766"/>
      <c r="P40" s="767"/>
      <c r="Q40" s="768"/>
      <c r="R40" s="769"/>
      <c r="S40" s="769"/>
      <c r="T40" s="769"/>
      <c r="U40" s="769"/>
      <c r="V40" s="769"/>
      <c r="W40" s="769"/>
      <c r="X40" s="769"/>
      <c r="Y40" s="769"/>
      <c r="Z40" s="769"/>
      <c r="AA40" s="769"/>
      <c r="AB40" s="769"/>
      <c r="AC40" s="769"/>
      <c r="AD40" s="769"/>
      <c r="AE40" s="770"/>
      <c r="AF40" s="771"/>
      <c r="AG40" s="772"/>
      <c r="AH40" s="772"/>
      <c r="AI40" s="772"/>
      <c r="AJ40" s="773"/>
      <c r="AK40" s="817"/>
      <c r="AL40" s="813"/>
      <c r="AM40" s="813"/>
      <c r="AN40" s="813"/>
      <c r="AO40" s="813"/>
      <c r="AP40" s="813"/>
      <c r="AQ40" s="813"/>
      <c r="AR40" s="813"/>
      <c r="AS40" s="813"/>
      <c r="AT40" s="813"/>
      <c r="AU40" s="813"/>
      <c r="AV40" s="813"/>
      <c r="AW40" s="813"/>
      <c r="AX40" s="813"/>
      <c r="AY40" s="813"/>
      <c r="AZ40" s="814"/>
      <c r="BA40" s="814"/>
      <c r="BB40" s="814"/>
      <c r="BC40" s="814"/>
      <c r="BD40" s="814"/>
      <c r="BE40" s="815"/>
      <c r="BF40" s="815"/>
      <c r="BG40" s="815"/>
      <c r="BH40" s="815"/>
      <c r="BI40" s="816"/>
      <c r="BJ40" s="224"/>
      <c r="BK40" s="224"/>
      <c r="BL40" s="224"/>
      <c r="BM40" s="224"/>
      <c r="BN40" s="224"/>
      <c r="BO40" s="233"/>
      <c r="BP40" s="233"/>
      <c r="BQ40" s="230">
        <v>34</v>
      </c>
      <c r="BR40" s="231"/>
      <c r="BS40" s="758"/>
      <c r="BT40" s="759"/>
      <c r="BU40" s="759"/>
      <c r="BV40" s="759"/>
      <c r="BW40" s="759"/>
      <c r="BX40" s="759"/>
      <c r="BY40" s="759"/>
      <c r="BZ40" s="759"/>
      <c r="CA40" s="759"/>
      <c r="CB40" s="759"/>
      <c r="CC40" s="759"/>
      <c r="CD40" s="759"/>
      <c r="CE40" s="759"/>
      <c r="CF40" s="759"/>
      <c r="CG40" s="760"/>
      <c r="CH40" s="761"/>
      <c r="CI40" s="762"/>
      <c r="CJ40" s="762"/>
      <c r="CK40" s="762"/>
      <c r="CL40" s="763"/>
      <c r="CM40" s="761"/>
      <c r="CN40" s="762"/>
      <c r="CO40" s="762"/>
      <c r="CP40" s="762"/>
      <c r="CQ40" s="763"/>
      <c r="CR40" s="761"/>
      <c r="CS40" s="762"/>
      <c r="CT40" s="762"/>
      <c r="CU40" s="762"/>
      <c r="CV40" s="763"/>
      <c r="CW40" s="761"/>
      <c r="CX40" s="762"/>
      <c r="CY40" s="762"/>
      <c r="CZ40" s="762"/>
      <c r="DA40" s="763"/>
      <c r="DB40" s="761"/>
      <c r="DC40" s="762"/>
      <c r="DD40" s="762"/>
      <c r="DE40" s="762"/>
      <c r="DF40" s="763"/>
      <c r="DG40" s="761"/>
      <c r="DH40" s="762"/>
      <c r="DI40" s="762"/>
      <c r="DJ40" s="762"/>
      <c r="DK40" s="763"/>
      <c r="DL40" s="761"/>
      <c r="DM40" s="762"/>
      <c r="DN40" s="762"/>
      <c r="DO40" s="762"/>
      <c r="DP40" s="763"/>
      <c r="DQ40" s="761"/>
      <c r="DR40" s="762"/>
      <c r="DS40" s="762"/>
      <c r="DT40" s="762"/>
      <c r="DU40" s="763"/>
      <c r="DV40" s="758"/>
      <c r="DW40" s="759"/>
      <c r="DX40" s="759"/>
      <c r="DY40" s="759"/>
      <c r="DZ40" s="764"/>
      <c r="EA40" s="222"/>
    </row>
    <row r="41" spans="1:131" ht="26.25" customHeight="1" x14ac:dyDescent="0.15">
      <c r="A41" s="230">
        <v>14</v>
      </c>
      <c r="B41" s="765"/>
      <c r="C41" s="766"/>
      <c r="D41" s="766"/>
      <c r="E41" s="766"/>
      <c r="F41" s="766"/>
      <c r="G41" s="766"/>
      <c r="H41" s="766"/>
      <c r="I41" s="766"/>
      <c r="J41" s="766"/>
      <c r="K41" s="766"/>
      <c r="L41" s="766"/>
      <c r="M41" s="766"/>
      <c r="N41" s="766"/>
      <c r="O41" s="766"/>
      <c r="P41" s="767"/>
      <c r="Q41" s="768"/>
      <c r="R41" s="769"/>
      <c r="S41" s="769"/>
      <c r="T41" s="769"/>
      <c r="U41" s="769"/>
      <c r="V41" s="769"/>
      <c r="W41" s="769"/>
      <c r="X41" s="769"/>
      <c r="Y41" s="769"/>
      <c r="Z41" s="769"/>
      <c r="AA41" s="769"/>
      <c r="AB41" s="769"/>
      <c r="AC41" s="769"/>
      <c r="AD41" s="769"/>
      <c r="AE41" s="770"/>
      <c r="AF41" s="771"/>
      <c r="AG41" s="772"/>
      <c r="AH41" s="772"/>
      <c r="AI41" s="772"/>
      <c r="AJ41" s="773"/>
      <c r="AK41" s="817"/>
      <c r="AL41" s="813"/>
      <c r="AM41" s="813"/>
      <c r="AN41" s="813"/>
      <c r="AO41" s="813"/>
      <c r="AP41" s="813"/>
      <c r="AQ41" s="813"/>
      <c r="AR41" s="813"/>
      <c r="AS41" s="813"/>
      <c r="AT41" s="813"/>
      <c r="AU41" s="813"/>
      <c r="AV41" s="813"/>
      <c r="AW41" s="813"/>
      <c r="AX41" s="813"/>
      <c r="AY41" s="813"/>
      <c r="AZ41" s="814"/>
      <c r="BA41" s="814"/>
      <c r="BB41" s="814"/>
      <c r="BC41" s="814"/>
      <c r="BD41" s="814"/>
      <c r="BE41" s="815"/>
      <c r="BF41" s="815"/>
      <c r="BG41" s="815"/>
      <c r="BH41" s="815"/>
      <c r="BI41" s="816"/>
      <c r="BJ41" s="224"/>
      <c r="BK41" s="224"/>
      <c r="BL41" s="224"/>
      <c r="BM41" s="224"/>
      <c r="BN41" s="224"/>
      <c r="BO41" s="233"/>
      <c r="BP41" s="233"/>
      <c r="BQ41" s="230">
        <v>35</v>
      </c>
      <c r="BR41" s="231"/>
      <c r="BS41" s="758"/>
      <c r="BT41" s="759"/>
      <c r="BU41" s="759"/>
      <c r="BV41" s="759"/>
      <c r="BW41" s="759"/>
      <c r="BX41" s="759"/>
      <c r="BY41" s="759"/>
      <c r="BZ41" s="759"/>
      <c r="CA41" s="759"/>
      <c r="CB41" s="759"/>
      <c r="CC41" s="759"/>
      <c r="CD41" s="759"/>
      <c r="CE41" s="759"/>
      <c r="CF41" s="759"/>
      <c r="CG41" s="760"/>
      <c r="CH41" s="761"/>
      <c r="CI41" s="762"/>
      <c r="CJ41" s="762"/>
      <c r="CK41" s="762"/>
      <c r="CL41" s="763"/>
      <c r="CM41" s="761"/>
      <c r="CN41" s="762"/>
      <c r="CO41" s="762"/>
      <c r="CP41" s="762"/>
      <c r="CQ41" s="763"/>
      <c r="CR41" s="761"/>
      <c r="CS41" s="762"/>
      <c r="CT41" s="762"/>
      <c r="CU41" s="762"/>
      <c r="CV41" s="763"/>
      <c r="CW41" s="761"/>
      <c r="CX41" s="762"/>
      <c r="CY41" s="762"/>
      <c r="CZ41" s="762"/>
      <c r="DA41" s="763"/>
      <c r="DB41" s="761"/>
      <c r="DC41" s="762"/>
      <c r="DD41" s="762"/>
      <c r="DE41" s="762"/>
      <c r="DF41" s="763"/>
      <c r="DG41" s="761"/>
      <c r="DH41" s="762"/>
      <c r="DI41" s="762"/>
      <c r="DJ41" s="762"/>
      <c r="DK41" s="763"/>
      <c r="DL41" s="761"/>
      <c r="DM41" s="762"/>
      <c r="DN41" s="762"/>
      <c r="DO41" s="762"/>
      <c r="DP41" s="763"/>
      <c r="DQ41" s="761"/>
      <c r="DR41" s="762"/>
      <c r="DS41" s="762"/>
      <c r="DT41" s="762"/>
      <c r="DU41" s="763"/>
      <c r="DV41" s="758"/>
      <c r="DW41" s="759"/>
      <c r="DX41" s="759"/>
      <c r="DY41" s="759"/>
      <c r="DZ41" s="764"/>
      <c r="EA41" s="222"/>
    </row>
    <row r="42" spans="1:131" ht="26.25" customHeight="1" x14ac:dyDescent="0.15">
      <c r="A42" s="230">
        <v>15</v>
      </c>
      <c r="B42" s="765"/>
      <c r="C42" s="766"/>
      <c r="D42" s="766"/>
      <c r="E42" s="766"/>
      <c r="F42" s="766"/>
      <c r="G42" s="766"/>
      <c r="H42" s="766"/>
      <c r="I42" s="766"/>
      <c r="J42" s="766"/>
      <c r="K42" s="766"/>
      <c r="L42" s="766"/>
      <c r="M42" s="766"/>
      <c r="N42" s="766"/>
      <c r="O42" s="766"/>
      <c r="P42" s="767"/>
      <c r="Q42" s="768"/>
      <c r="R42" s="769"/>
      <c r="S42" s="769"/>
      <c r="T42" s="769"/>
      <c r="U42" s="769"/>
      <c r="V42" s="769"/>
      <c r="W42" s="769"/>
      <c r="X42" s="769"/>
      <c r="Y42" s="769"/>
      <c r="Z42" s="769"/>
      <c r="AA42" s="769"/>
      <c r="AB42" s="769"/>
      <c r="AC42" s="769"/>
      <c r="AD42" s="769"/>
      <c r="AE42" s="770"/>
      <c r="AF42" s="771"/>
      <c r="AG42" s="772"/>
      <c r="AH42" s="772"/>
      <c r="AI42" s="772"/>
      <c r="AJ42" s="773"/>
      <c r="AK42" s="817"/>
      <c r="AL42" s="813"/>
      <c r="AM42" s="813"/>
      <c r="AN42" s="813"/>
      <c r="AO42" s="813"/>
      <c r="AP42" s="813"/>
      <c r="AQ42" s="813"/>
      <c r="AR42" s="813"/>
      <c r="AS42" s="813"/>
      <c r="AT42" s="813"/>
      <c r="AU42" s="813"/>
      <c r="AV42" s="813"/>
      <c r="AW42" s="813"/>
      <c r="AX42" s="813"/>
      <c r="AY42" s="813"/>
      <c r="AZ42" s="814"/>
      <c r="BA42" s="814"/>
      <c r="BB42" s="814"/>
      <c r="BC42" s="814"/>
      <c r="BD42" s="814"/>
      <c r="BE42" s="815"/>
      <c r="BF42" s="815"/>
      <c r="BG42" s="815"/>
      <c r="BH42" s="815"/>
      <c r="BI42" s="816"/>
      <c r="BJ42" s="224"/>
      <c r="BK42" s="224"/>
      <c r="BL42" s="224"/>
      <c r="BM42" s="224"/>
      <c r="BN42" s="224"/>
      <c r="BO42" s="233"/>
      <c r="BP42" s="233"/>
      <c r="BQ42" s="230">
        <v>36</v>
      </c>
      <c r="BR42" s="231"/>
      <c r="BS42" s="758"/>
      <c r="BT42" s="759"/>
      <c r="BU42" s="759"/>
      <c r="BV42" s="759"/>
      <c r="BW42" s="759"/>
      <c r="BX42" s="759"/>
      <c r="BY42" s="759"/>
      <c r="BZ42" s="759"/>
      <c r="CA42" s="759"/>
      <c r="CB42" s="759"/>
      <c r="CC42" s="759"/>
      <c r="CD42" s="759"/>
      <c r="CE42" s="759"/>
      <c r="CF42" s="759"/>
      <c r="CG42" s="760"/>
      <c r="CH42" s="761"/>
      <c r="CI42" s="762"/>
      <c r="CJ42" s="762"/>
      <c r="CK42" s="762"/>
      <c r="CL42" s="763"/>
      <c r="CM42" s="761"/>
      <c r="CN42" s="762"/>
      <c r="CO42" s="762"/>
      <c r="CP42" s="762"/>
      <c r="CQ42" s="763"/>
      <c r="CR42" s="761"/>
      <c r="CS42" s="762"/>
      <c r="CT42" s="762"/>
      <c r="CU42" s="762"/>
      <c r="CV42" s="763"/>
      <c r="CW42" s="761"/>
      <c r="CX42" s="762"/>
      <c r="CY42" s="762"/>
      <c r="CZ42" s="762"/>
      <c r="DA42" s="763"/>
      <c r="DB42" s="761"/>
      <c r="DC42" s="762"/>
      <c r="DD42" s="762"/>
      <c r="DE42" s="762"/>
      <c r="DF42" s="763"/>
      <c r="DG42" s="761"/>
      <c r="DH42" s="762"/>
      <c r="DI42" s="762"/>
      <c r="DJ42" s="762"/>
      <c r="DK42" s="763"/>
      <c r="DL42" s="761"/>
      <c r="DM42" s="762"/>
      <c r="DN42" s="762"/>
      <c r="DO42" s="762"/>
      <c r="DP42" s="763"/>
      <c r="DQ42" s="761"/>
      <c r="DR42" s="762"/>
      <c r="DS42" s="762"/>
      <c r="DT42" s="762"/>
      <c r="DU42" s="763"/>
      <c r="DV42" s="758"/>
      <c r="DW42" s="759"/>
      <c r="DX42" s="759"/>
      <c r="DY42" s="759"/>
      <c r="DZ42" s="764"/>
      <c r="EA42" s="222"/>
    </row>
    <row r="43" spans="1:131" ht="26.25" customHeight="1" x14ac:dyDescent="0.15">
      <c r="A43" s="230">
        <v>16</v>
      </c>
      <c r="B43" s="765"/>
      <c r="C43" s="766"/>
      <c r="D43" s="766"/>
      <c r="E43" s="766"/>
      <c r="F43" s="766"/>
      <c r="G43" s="766"/>
      <c r="H43" s="766"/>
      <c r="I43" s="766"/>
      <c r="J43" s="766"/>
      <c r="K43" s="766"/>
      <c r="L43" s="766"/>
      <c r="M43" s="766"/>
      <c r="N43" s="766"/>
      <c r="O43" s="766"/>
      <c r="P43" s="767"/>
      <c r="Q43" s="768"/>
      <c r="R43" s="769"/>
      <c r="S43" s="769"/>
      <c r="T43" s="769"/>
      <c r="U43" s="769"/>
      <c r="V43" s="769"/>
      <c r="W43" s="769"/>
      <c r="X43" s="769"/>
      <c r="Y43" s="769"/>
      <c r="Z43" s="769"/>
      <c r="AA43" s="769"/>
      <c r="AB43" s="769"/>
      <c r="AC43" s="769"/>
      <c r="AD43" s="769"/>
      <c r="AE43" s="770"/>
      <c r="AF43" s="771"/>
      <c r="AG43" s="772"/>
      <c r="AH43" s="772"/>
      <c r="AI43" s="772"/>
      <c r="AJ43" s="773"/>
      <c r="AK43" s="817"/>
      <c r="AL43" s="813"/>
      <c r="AM43" s="813"/>
      <c r="AN43" s="813"/>
      <c r="AO43" s="813"/>
      <c r="AP43" s="813"/>
      <c r="AQ43" s="813"/>
      <c r="AR43" s="813"/>
      <c r="AS43" s="813"/>
      <c r="AT43" s="813"/>
      <c r="AU43" s="813"/>
      <c r="AV43" s="813"/>
      <c r="AW43" s="813"/>
      <c r="AX43" s="813"/>
      <c r="AY43" s="813"/>
      <c r="AZ43" s="814"/>
      <c r="BA43" s="814"/>
      <c r="BB43" s="814"/>
      <c r="BC43" s="814"/>
      <c r="BD43" s="814"/>
      <c r="BE43" s="815"/>
      <c r="BF43" s="815"/>
      <c r="BG43" s="815"/>
      <c r="BH43" s="815"/>
      <c r="BI43" s="816"/>
      <c r="BJ43" s="224"/>
      <c r="BK43" s="224"/>
      <c r="BL43" s="224"/>
      <c r="BM43" s="224"/>
      <c r="BN43" s="224"/>
      <c r="BO43" s="233"/>
      <c r="BP43" s="233"/>
      <c r="BQ43" s="230">
        <v>37</v>
      </c>
      <c r="BR43" s="231"/>
      <c r="BS43" s="758"/>
      <c r="BT43" s="759"/>
      <c r="BU43" s="759"/>
      <c r="BV43" s="759"/>
      <c r="BW43" s="759"/>
      <c r="BX43" s="759"/>
      <c r="BY43" s="759"/>
      <c r="BZ43" s="759"/>
      <c r="CA43" s="759"/>
      <c r="CB43" s="759"/>
      <c r="CC43" s="759"/>
      <c r="CD43" s="759"/>
      <c r="CE43" s="759"/>
      <c r="CF43" s="759"/>
      <c r="CG43" s="760"/>
      <c r="CH43" s="761"/>
      <c r="CI43" s="762"/>
      <c r="CJ43" s="762"/>
      <c r="CK43" s="762"/>
      <c r="CL43" s="763"/>
      <c r="CM43" s="761"/>
      <c r="CN43" s="762"/>
      <c r="CO43" s="762"/>
      <c r="CP43" s="762"/>
      <c r="CQ43" s="763"/>
      <c r="CR43" s="761"/>
      <c r="CS43" s="762"/>
      <c r="CT43" s="762"/>
      <c r="CU43" s="762"/>
      <c r="CV43" s="763"/>
      <c r="CW43" s="761"/>
      <c r="CX43" s="762"/>
      <c r="CY43" s="762"/>
      <c r="CZ43" s="762"/>
      <c r="DA43" s="763"/>
      <c r="DB43" s="761"/>
      <c r="DC43" s="762"/>
      <c r="DD43" s="762"/>
      <c r="DE43" s="762"/>
      <c r="DF43" s="763"/>
      <c r="DG43" s="761"/>
      <c r="DH43" s="762"/>
      <c r="DI43" s="762"/>
      <c r="DJ43" s="762"/>
      <c r="DK43" s="763"/>
      <c r="DL43" s="761"/>
      <c r="DM43" s="762"/>
      <c r="DN43" s="762"/>
      <c r="DO43" s="762"/>
      <c r="DP43" s="763"/>
      <c r="DQ43" s="761"/>
      <c r="DR43" s="762"/>
      <c r="DS43" s="762"/>
      <c r="DT43" s="762"/>
      <c r="DU43" s="763"/>
      <c r="DV43" s="758"/>
      <c r="DW43" s="759"/>
      <c r="DX43" s="759"/>
      <c r="DY43" s="759"/>
      <c r="DZ43" s="764"/>
      <c r="EA43" s="222"/>
    </row>
    <row r="44" spans="1:131" ht="26.25" customHeight="1" x14ac:dyDescent="0.15">
      <c r="A44" s="230">
        <v>17</v>
      </c>
      <c r="B44" s="765"/>
      <c r="C44" s="766"/>
      <c r="D44" s="766"/>
      <c r="E44" s="766"/>
      <c r="F44" s="766"/>
      <c r="G44" s="766"/>
      <c r="H44" s="766"/>
      <c r="I44" s="766"/>
      <c r="J44" s="766"/>
      <c r="K44" s="766"/>
      <c r="L44" s="766"/>
      <c r="M44" s="766"/>
      <c r="N44" s="766"/>
      <c r="O44" s="766"/>
      <c r="P44" s="767"/>
      <c r="Q44" s="768"/>
      <c r="R44" s="769"/>
      <c r="S44" s="769"/>
      <c r="T44" s="769"/>
      <c r="U44" s="769"/>
      <c r="V44" s="769"/>
      <c r="W44" s="769"/>
      <c r="X44" s="769"/>
      <c r="Y44" s="769"/>
      <c r="Z44" s="769"/>
      <c r="AA44" s="769"/>
      <c r="AB44" s="769"/>
      <c r="AC44" s="769"/>
      <c r="AD44" s="769"/>
      <c r="AE44" s="770"/>
      <c r="AF44" s="771"/>
      <c r="AG44" s="772"/>
      <c r="AH44" s="772"/>
      <c r="AI44" s="772"/>
      <c r="AJ44" s="773"/>
      <c r="AK44" s="817"/>
      <c r="AL44" s="813"/>
      <c r="AM44" s="813"/>
      <c r="AN44" s="813"/>
      <c r="AO44" s="813"/>
      <c r="AP44" s="813"/>
      <c r="AQ44" s="813"/>
      <c r="AR44" s="813"/>
      <c r="AS44" s="813"/>
      <c r="AT44" s="813"/>
      <c r="AU44" s="813"/>
      <c r="AV44" s="813"/>
      <c r="AW44" s="813"/>
      <c r="AX44" s="813"/>
      <c r="AY44" s="813"/>
      <c r="AZ44" s="814"/>
      <c r="BA44" s="814"/>
      <c r="BB44" s="814"/>
      <c r="BC44" s="814"/>
      <c r="BD44" s="814"/>
      <c r="BE44" s="815"/>
      <c r="BF44" s="815"/>
      <c r="BG44" s="815"/>
      <c r="BH44" s="815"/>
      <c r="BI44" s="816"/>
      <c r="BJ44" s="224"/>
      <c r="BK44" s="224"/>
      <c r="BL44" s="224"/>
      <c r="BM44" s="224"/>
      <c r="BN44" s="224"/>
      <c r="BO44" s="233"/>
      <c r="BP44" s="233"/>
      <c r="BQ44" s="230">
        <v>38</v>
      </c>
      <c r="BR44" s="231"/>
      <c r="BS44" s="758"/>
      <c r="BT44" s="759"/>
      <c r="BU44" s="759"/>
      <c r="BV44" s="759"/>
      <c r="BW44" s="759"/>
      <c r="BX44" s="759"/>
      <c r="BY44" s="759"/>
      <c r="BZ44" s="759"/>
      <c r="CA44" s="759"/>
      <c r="CB44" s="759"/>
      <c r="CC44" s="759"/>
      <c r="CD44" s="759"/>
      <c r="CE44" s="759"/>
      <c r="CF44" s="759"/>
      <c r="CG44" s="760"/>
      <c r="CH44" s="761"/>
      <c r="CI44" s="762"/>
      <c r="CJ44" s="762"/>
      <c r="CK44" s="762"/>
      <c r="CL44" s="763"/>
      <c r="CM44" s="761"/>
      <c r="CN44" s="762"/>
      <c r="CO44" s="762"/>
      <c r="CP44" s="762"/>
      <c r="CQ44" s="763"/>
      <c r="CR44" s="761"/>
      <c r="CS44" s="762"/>
      <c r="CT44" s="762"/>
      <c r="CU44" s="762"/>
      <c r="CV44" s="763"/>
      <c r="CW44" s="761"/>
      <c r="CX44" s="762"/>
      <c r="CY44" s="762"/>
      <c r="CZ44" s="762"/>
      <c r="DA44" s="763"/>
      <c r="DB44" s="761"/>
      <c r="DC44" s="762"/>
      <c r="DD44" s="762"/>
      <c r="DE44" s="762"/>
      <c r="DF44" s="763"/>
      <c r="DG44" s="761"/>
      <c r="DH44" s="762"/>
      <c r="DI44" s="762"/>
      <c r="DJ44" s="762"/>
      <c r="DK44" s="763"/>
      <c r="DL44" s="761"/>
      <c r="DM44" s="762"/>
      <c r="DN44" s="762"/>
      <c r="DO44" s="762"/>
      <c r="DP44" s="763"/>
      <c r="DQ44" s="761"/>
      <c r="DR44" s="762"/>
      <c r="DS44" s="762"/>
      <c r="DT44" s="762"/>
      <c r="DU44" s="763"/>
      <c r="DV44" s="758"/>
      <c r="DW44" s="759"/>
      <c r="DX44" s="759"/>
      <c r="DY44" s="759"/>
      <c r="DZ44" s="764"/>
      <c r="EA44" s="222"/>
    </row>
    <row r="45" spans="1:131" ht="26.25" customHeight="1" x14ac:dyDescent="0.15">
      <c r="A45" s="230">
        <v>18</v>
      </c>
      <c r="B45" s="765"/>
      <c r="C45" s="766"/>
      <c r="D45" s="766"/>
      <c r="E45" s="766"/>
      <c r="F45" s="766"/>
      <c r="G45" s="766"/>
      <c r="H45" s="766"/>
      <c r="I45" s="766"/>
      <c r="J45" s="766"/>
      <c r="K45" s="766"/>
      <c r="L45" s="766"/>
      <c r="M45" s="766"/>
      <c r="N45" s="766"/>
      <c r="O45" s="766"/>
      <c r="P45" s="767"/>
      <c r="Q45" s="768"/>
      <c r="R45" s="769"/>
      <c r="S45" s="769"/>
      <c r="T45" s="769"/>
      <c r="U45" s="769"/>
      <c r="V45" s="769"/>
      <c r="W45" s="769"/>
      <c r="X45" s="769"/>
      <c r="Y45" s="769"/>
      <c r="Z45" s="769"/>
      <c r="AA45" s="769"/>
      <c r="AB45" s="769"/>
      <c r="AC45" s="769"/>
      <c r="AD45" s="769"/>
      <c r="AE45" s="770"/>
      <c r="AF45" s="771"/>
      <c r="AG45" s="772"/>
      <c r="AH45" s="772"/>
      <c r="AI45" s="772"/>
      <c r="AJ45" s="773"/>
      <c r="AK45" s="817"/>
      <c r="AL45" s="813"/>
      <c r="AM45" s="813"/>
      <c r="AN45" s="813"/>
      <c r="AO45" s="813"/>
      <c r="AP45" s="813"/>
      <c r="AQ45" s="813"/>
      <c r="AR45" s="813"/>
      <c r="AS45" s="813"/>
      <c r="AT45" s="813"/>
      <c r="AU45" s="813"/>
      <c r="AV45" s="813"/>
      <c r="AW45" s="813"/>
      <c r="AX45" s="813"/>
      <c r="AY45" s="813"/>
      <c r="AZ45" s="814"/>
      <c r="BA45" s="814"/>
      <c r="BB45" s="814"/>
      <c r="BC45" s="814"/>
      <c r="BD45" s="814"/>
      <c r="BE45" s="815"/>
      <c r="BF45" s="815"/>
      <c r="BG45" s="815"/>
      <c r="BH45" s="815"/>
      <c r="BI45" s="816"/>
      <c r="BJ45" s="224"/>
      <c r="BK45" s="224"/>
      <c r="BL45" s="224"/>
      <c r="BM45" s="224"/>
      <c r="BN45" s="224"/>
      <c r="BO45" s="233"/>
      <c r="BP45" s="233"/>
      <c r="BQ45" s="230">
        <v>39</v>
      </c>
      <c r="BR45" s="231"/>
      <c r="BS45" s="758"/>
      <c r="BT45" s="759"/>
      <c r="BU45" s="759"/>
      <c r="BV45" s="759"/>
      <c r="BW45" s="759"/>
      <c r="BX45" s="759"/>
      <c r="BY45" s="759"/>
      <c r="BZ45" s="759"/>
      <c r="CA45" s="759"/>
      <c r="CB45" s="759"/>
      <c r="CC45" s="759"/>
      <c r="CD45" s="759"/>
      <c r="CE45" s="759"/>
      <c r="CF45" s="759"/>
      <c r="CG45" s="760"/>
      <c r="CH45" s="761"/>
      <c r="CI45" s="762"/>
      <c r="CJ45" s="762"/>
      <c r="CK45" s="762"/>
      <c r="CL45" s="763"/>
      <c r="CM45" s="761"/>
      <c r="CN45" s="762"/>
      <c r="CO45" s="762"/>
      <c r="CP45" s="762"/>
      <c r="CQ45" s="763"/>
      <c r="CR45" s="761"/>
      <c r="CS45" s="762"/>
      <c r="CT45" s="762"/>
      <c r="CU45" s="762"/>
      <c r="CV45" s="763"/>
      <c r="CW45" s="761"/>
      <c r="CX45" s="762"/>
      <c r="CY45" s="762"/>
      <c r="CZ45" s="762"/>
      <c r="DA45" s="763"/>
      <c r="DB45" s="761"/>
      <c r="DC45" s="762"/>
      <c r="DD45" s="762"/>
      <c r="DE45" s="762"/>
      <c r="DF45" s="763"/>
      <c r="DG45" s="761"/>
      <c r="DH45" s="762"/>
      <c r="DI45" s="762"/>
      <c r="DJ45" s="762"/>
      <c r="DK45" s="763"/>
      <c r="DL45" s="761"/>
      <c r="DM45" s="762"/>
      <c r="DN45" s="762"/>
      <c r="DO45" s="762"/>
      <c r="DP45" s="763"/>
      <c r="DQ45" s="761"/>
      <c r="DR45" s="762"/>
      <c r="DS45" s="762"/>
      <c r="DT45" s="762"/>
      <c r="DU45" s="763"/>
      <c r="DV45" s="758"/>
      <c r="DW45" s="759"/>
      <c r="DX45" s="759"/>
      <c r="DY45" s="759"/>
      <c r="DZ45" s="764"/>
      <c r="EA45" s="222"/>
    </row>
    <row r="46" spans="1:131" ht="26.25" customHeight="1" x14ac:dyDescent="0.15">
      <c r="A46" s="230">
        <v>19</v>
      </c>
      <c r="B46" s="765"/>
      <c r="C46" s="766"/>
      <c r="D46" s="766"/>
      <c r="E46" s="766"/>
      <c r="F46" s="766"/>
      <c r="G46" s="766"/>
      <c r="H46" s="766"/>
      <c r="I46" s="766"/>
      <c r="J46" s="766"/>
      <c r="K46" s="766"/>
      <c r="L46" s="766"/>
      <c r="M46" s="766"/>
      <c r="N46" s="766"/>
      <c r="O46" s="766"/>
      <c r="P46" s="767"/>
      <c r="Q46" s="768"/>
      <c r="R46" s="769"/>
      <c r="S46" s="769"/>
      <c r="T46" s="769"/>
      <c r="U46" s="769"/>
      <c r="V46" s="769"/>
      <c r="W46" s="769"/>
      <c r="X46" s="769"/>
      <c r="Y46" s="769"/>
      <c r="Z46" s="769"/>
      <c r="AA46" s="769"/>
      <c r="AB46" s="769"/>
      <c r="AC46" s="769"/>
      <c r="AD46" s="769"/>
      <c r="AE46" s="770"/>
      <c r="AF46" s="771"/>
      <c r="AG46" s="772"/>
      <c r="AH46" s="772"/>
      <c r="AI46" s="772"/>
      <c r="AJ46" s="773"/>
      <c r="AK46" s="817"/>
      <c r="AL46" s="813"/>
      <c r="AM46" s="813"/>
      <c r="AN46" s="813"/>
      <c r="AO46" s="813"/>
      <c r="AP46" s="813"/>
      <c r="AQ46" s="813"/>
      <c r="AR46" s="813"/>
      <c r="AS46" s="813"/>
      <c r="AT46" s="813"/>
      <c r="AU46" s="813"/>
      <c r="AV46" s="813"/>
      <c r="AW46" s="813"/>
      <c r="AX46" s="813"/>
      <c r="AY46" s="813"/>
      <c r="AZ46" s="814"/>
      <c r="BA46" s="814"/>
      <c r="BB46" s="814"/>
      <c r="BC46" s="814"/>
      <c r="BD46" s="814"/>
      <c r="BE46" s="815"/>
      <c r="BF46" s="815"/>
      <c r="BG46" s="815"/>
      <c r="BH46" s="815"/>
      <c r="BI46" s="816"/>
      <c r="BJ46" s="224"/>
      <c r="BK46" s="224"/>
      <c r="BL46" s="224"/>
      <c r="BM46" s="224"/>
      <c r="BN46" s="224"/>
      <c r="BO46" s="233"/>
      <c r="BP46" s="233"/>
      <c r="BQ46" s="230">
        <v>40</v>
      </c>
      <c r="BR46" s="231"/>
      <c r="BS46" s="758"/>
      <c r="BT46" s="759"/>
      <c r="BU46" s="759"/>
      <c r="BV46" s="759"/>
      <c r="BW46" s="759"/>
      <c r="BX46" s="759"/>
      <c r="BY46" s="759"/>
      <c r="BZ46" s="759"/>
      <c r="CA46" s="759"/>
      <c r="CB46" s="759"/>
      <c r="CC46" s="759"/>
      <c r="CD46" s="759"/>
      <c r="CE46" s="759"/>
      <c r="CF46" s="759"/>
      <c r="CG46" s="760"/>
      <c r="CH46" s="761"/>
      <c r="CI46" s="762"/>
      <c r="CJ46" s="762"/>
      <c r="CK46" s="762"/>
      <c r="CL46" s="763"/>
      <c r="CM46" s="761"/>
      <c r="CN46" s="762"/>
      <c r="CO46" s="762"/>
      <c r="CP46" s="762"/>
      <c r="CQ46" s="763"/>
      <c r="CR46" s="761"/>
      <c r="CS46" s="762"/>
      <c r="CT46" s="762"/>
      <c r="CU46" s="762"/>
      <c r="CV46" s="763"/>
      <c r="CW46" s="761"/>
      <c r="CX46" s="762"/>
      <c r="CY46" s="762"/>
      <c r="CZ46" s="762"/>
      <c r="DA46" s="763"/>
      <c r="DB46" s="761"/>
      <c r="DC46" s="762"/>
      <c r="DD46" s="762"/>
      <c r="DE46" s="762"/>
      <c r="DF46" s="763"/>
      <c r="DG46" s="761"/>
      <c r="DH46" s="762"/>
      <c r="DI46" s="762"/>
      <c r="DJ46" s="762"/>
      <c r="DK46" s="763"/>
      <c r="DL46" s="761"/>
      <c r="DM46" s="762"/>
      <c r="DN46" s="762"/>
      <c r="DO46" s="762"/>
      <c r="DP46" s="763"/>
      <c r="DQ46" s="761"/>
      <c r="DR46" s="762"/>
      <c r="DS46" s="762"/>
      <c r="DT46" s="762"/>
      <c r="DU46" s="763"/>
      <c r="DV46" s="758"/>
      <c r="DW46" s="759"/>
      <c r="DX46" s="759"/>
      <c r="DY46" s="759"/>
      <c r="DZ46" s="764"/>
      <c r="EA46" s="222"/>
    </row>
    <row r="47" spans="1:131" ht="26.25" customHeight="1" x14ac:dyDescent="0.15">
      <c r="A47" s="230">
        <v>20</v>
      </c>
      <c r="B47" s="765"/>
      <c r="C47" s="766"/>
      <c r="D47" s="766"/>
      <c r="E47" s="766"/>
      <c r="F47" s="766"/>
      <c r="G47" s="766"/>
      <c r="H47" s="766"/>
      <c r="I47" s="766"/>
      <c r="J47" s="766"/>
      <c r="K47" s="766"/>
      <c r="L47" s="766"/>
      <c r="M47" s="766"/>
      <c r="N47" s="766"/>
      <c r="O47" s="766"/>
      <c r="P47" s="767"/>
      <c r="Q47" s="768"/>
      <c r="R47" s="769"/>
      <c r="S47" s="769"/>
      <c r="T47" s="769"/>
      <c r="U47" s="769"/>
      <c r="V47" s="769"/>
      <c r="W47" s="769"/>
      <c r="X47" s="769"/>
      <c r="Y47" s="769"/>
      <c r="Z47" s="769"/>
      <c r="AA47" s="769"/>
      <c r="AB47" s="769"/>
      <c r="AC47" s="769"/>
      <c r="AD47" s="769"/>
      <c r="AE47" s="770"/>
      <c r="AF47" s="771"/>
      <c r="AG47" s="772"/>
      <c r="AH47" s="772"/>
      <c r="AI47" s="772"/>
      <c r="AJ47" s="773"/>
      <c r="AK47" s="817"/>
      <c r="AL47" s="813"/>
      <c r="AM47" s="813"/>
      <c r="AN47" s="813"/>
      <c r="AO47" s="813"/>
      <c r="AP47" s="813"/>
      <c r="AQ47" s="813"/>
      <c r="AR47" s="813"/>
      <c r="AS47" s="813"/>
      <c r="AT47" s="813"/>
      <c r="AU47" s="813"/>
      <c r="AV47" s="813"/>
      <c r="AW47" s="813"/>
      <c r="AX47" s="813"/>
      <c r="AY47" s="813"/>
      <c r="AZ47" s="814"/>
      <c r="BA47" s="814"/>
      <c r="BB47" s="814"/>
      <c r="BC47" s="814"/>
      <c r="BD47" s="814"/>
      <c r="BE47" s="815"/>
      <c r="BF47" s="815"/>
      <c r="BG47" s="815"/>
      <c r="BH47" s="815"/>
      <c r="BI47" s="816"/>
      <c r="BJ47" s="224"/>
      <c r="BK47" s="224"/>
      <c r="BL47" s="224"/>
      <c r="BM47" s="224"/>
      <c r="BN47" s="224"/>
      <c r="BO47" s="233"/>
      <c r="BP47" s="233"/>
      <c r="BQ47" s="230">
        <v>41</v>
      </c>
      <c r="BR47" s="231"/>
      <c r="BS47" s="758"/>
      <c r="BT47" s="759"/>
      <c r="BU47" s="759"/>
      <c r="BV47" s="759"/>
      <c r="BW47" s="759"/>
      <c r="BX47" s="759"/>
      <c r="BY47" s="759"/>
      <c r="BZ47" s="759"/>
      <c r="CA47" s="759"/>
      <c r="CB47" s="759"/>
      <c r="CC47" s="759"/>
      <c r="CD47" s="759"/>
      <c r="CE47" s="759"/>
      <c r="CF47" s="759"/>
      <c r="CG47" s="760"/>
      <c r="CH47" s="761"/>
      <c r="CI47" s="762"/>
      <c r="CJ47" s="762"/>
      <c r="CK47" s="762"/>
      <c r="CL47" s="763"/>
      <c r="CM47" s="761"/>
      <c r="CN47" s="762"/>
      <c r="CO47" s="762"/>
      <c r="CP47" s="762"/>
      <c r="CQ47" s="763"/>
      <c r="CR47" s="761"/>
      <c r="CS47" s="762"/>
      <c r="CT47" s="762"/>
      <c r="CU47" s="762"/>
      <c r="CV47" s="763"/>
      <c r="CW47" s="761"/>
      <c r="CX47" s="762"/>
      <c r="CY47" s="762"/>
      <c r="CZ47" s="762"/>
      <c r="DA47" s="763"/>
      <c r="DB47" s="761"/>
      <c r="DC47" s="762"/>
      <c r="DD47" s="762"/>
      <c r="DE47" s="762"/>
      <c r="DF47" s="763"/>
      <c r="DG47" s="761"/>
      <c r="DH47" s="762"/>
      <c r="DI47" s="762"/>
      <c r="DJ47" s="762"/>
      <c r="DK47" s="763"/>
      <c r="DL47" s="761"/>
      <c r="DM47" s="762"/>
      <c r="DN47" s="762"/>
      <c r="DO47" s="762"/>
      <c r="DP47" s="763"/>
      <c r="DQ47" s="761"/>
      <c r="DR47" s="762"/>
      <c r="DS47" s="762"/>
      <c r="DT47" s="762"/>
      <c r="DU47" s="763"/>
      <c r="DV47" s="758"/>
      <c r="DW47" s="759"/>
      <c r="DX47" s="759"/>
      <c r="DY47" s="759"/>
      <c r="DZ47" s="764"/>
      <c r="EA47" s="222"/>
    </row>
    <row r="48" spans="1:131" ht="26.25" customHeight="1" x14ac:dyDescent="0.15">
      <c r="A48" s="230">
        <v>21</v>
      </c>
      <c r="B48" s="765"/>
      <c r="C48" s="766"/>
      <c r="D48" s="766"/>
      <c r="E48" s="766"/>
      <c r="F48" s="766"/>
      <c r="G48" s="766"/>
      <c r="H48" s="766"/>
      <c r="I48" s="766"/>
      <c r="J48" s="766"/>
      <c r="K48" s="766"/>
      <c r="L48" s="766"/>
      <c r="M48" s="766"/>
      <c r="N48" s="766"/>
      <c r="O48" s="766"/>
      <c r="P48" s="767"/>
      <c r="Q48" s="768"/>
      <c r="R48" s="769"/>
      <c r="S48" s="769"/>
      <c r="T48" s="769"/>
      <c r="U48" s="769"/>
      <c r="V48" s="769"/>
      <c r="W48" s="769"/>
      <c r="X48" s="769"/>
      <c r="Y48" s="769"/>
      <c r="Z48" s="769"/>
      <c r="AA48" s="769"/>
      <c r="AB48" s="769"/>
      <c r="AC48" s="769"/>
      <c r="AD48" s="769"/>
      <c r="AE48" s="770"/>
      <c r="AF48" s="771"/>
      <c r="AG48" s="772"/>
      <c r="AH48" s="772"/>
      <c r="AI48" s="772"/>
      <c r="AJ48" s="773"/>
      <c r="AK48" s="817"/>
      <c r="AL48" s="813"/>
      <c r="AM48" s="813"/>
      <c r="AN48" s="813"/>
      <c r="AO48" s="813"/>
      <c r="AP48" s="813"/>
      <c r="AQ48" s="813"/>
      <c r="AR48" s="813"/>
      <c r="AS48" s="813"/>
      <c r="AT48" s="813"/>
      <c r="AU48" s="813"/>
      <c r="AV48" s="813"/>
      <c r="AW48" s="813"/>
      <c r="AX48" s="813"/>
      <c r="AY48" s="813"/>
      <c r="AZ48" s="814"/>
      <c r="BA48" s="814"/>
      <c r="BB48" s="814"/>
      <c r="BC48" s="814"/>
      <c r="BD48" s="814"/>
      <c r="BE48" s="815"/>
      <c r="BF48" s="815"/>
      <c r="BG48" s="815"/>
      <c r="BH48" s="815"/>
      <c r="BI48" s="816"/>
      <c r="BJ48" s="224"/>
      <c r="BK48" s="224"/>
      <c r="BL48" s="224"/>
      <c r="BM48" s="224"/>
      <c r="BN48" s="224"/>
      <c r="BO48" s="233"/>
      <c r="BP48" s="233"/>
      <c r="BQ48" s="230">
        <v>42</v>
      </c>
      <c r="BR48" s="231"/>
      <c r="BS48" s="758"/>
      <c r="BT48" s="759"/>
      <c r="BU48" s="759"/>
      <c r="BV48" s="759"/>
      <c r="BW48" s="759"/>
      <c r="BX48" s="759"/>
      <c r="BY48" s="759"/>
      <c r="BZ48" s="759"/>
      <c r="CA48" s="759"/>
      <c r="CB48" s="759"/>
      <c r="CC48" s="759"/>
      <c r="CD48" s="759"/>
      <c r="CE48" s="759"/>
      <c r="CF48" s="759"/>
      <c r="CG48" s="760"/>
      <c r="CH48" s="761"/>
      <c r="CI48" s="762"/>
      <c r="CJ48" s="762"/>
      <c r="CK48" s="762"/>
      <c r="CL48" s="763"/>
      <c r="CM48" s="761"/>
      <c r="CN48" s="762"/>
      <c r="CO48" s="762"/>
      <c r="CP48" s="762"/>
      <c r="CQ48" s="763"/>
      <c r="CR48" s="761"/>
      <c r="CS48" s="762"/>
      <c r="CT48" s="762"/>
      <c r="CU48" s="762"/>
      <c r="CV48" s="763"/>
      <c r="CW48" s="761"/>
      <c r="CX48" s="762"/>
      <c r="CY48" s="762"/>
      <c r="CZ48" s="762"/>
      <c r="DA48" s="763"/>
      <c r="DB48" s="761"/>
      <c r="DC48" s="762"/>
      <c r="DD48" s="762"/>
      <c r="DE48" s="762"/>
      <c r="DF48" s="763"/>
      <c r="DG48" s="761"/>
      <c r="DH48" s="762"/>
      <c r="DI48" s="762"/>
      <c r="DJ48" s="762"/>
      <c r="DK48" s="763"/>
      <c r="DL48" s="761"/>
      <c r="DM48" s="762"/>
      <c r="DN48" s="762"/>
      <c r="DO48" s="762"/>
      <c r="DP48" s="763"/>
      <c r="DQ48" s="761"/>
      <c r="DR48" s="762"/>
      <c r="DS48" s="762"/>
      <c r="DT48" s="762"/>
      <c r="DU48" s="763"/>
      <c r="DV48" s="758"/>
      <c r="DW48" s="759"/>
      <c r="DX48" s="759"/>
      <c r="DY48" s="759"/>
      <c r="DZ48" s="764"/>
      <c r="EA48" s="222"/>
    </row>
    <row r="49" spans="1:131" ht="26.25" customHeight="1" x14ac:dyDescent="0.15">
      <c r="A49" s="230">
        <v>22</v>
      </c>
      <c r="B49" s="765"/>
      <c r="C49" s="766"/>
      <c r="D49" s="766"/>
      <c r="E49" s="766"/>
      <c r="F49" s="766"/>
      <c r="G49" s="766"/>
      <c r="H49" s="766"/>
      <c r="I49" s="766"/>
      <c r="J49" s="766"/>
      <c r="K49" s="766"/>
      <c r="L49" s="766"/>
      <c r="M49" s="766"/>
      <c r="N49" s="766"/>
      <c r="O49" s="766"/>
      <c r="P49" s="767"/>
      <c r="Q49" s="768"/>
      <c r="R49" s="769"/>
      <c r="S49" s="769"/>
      <c r="T49" s="769"/>
      <c r="U49" s="769"/>
      <c r="V49" s="769"/>
      <c r="W49" s="769"/>
      <c r="X49" s="769"/>
      <c r="Y49" s="769"/>
      <c r="Z49" s="769"/>
      <c r="AA49" s="769"/>
      <c r="AB49" s="769"/>
      <c r="AC49" s="769"/>
      <c r="AD49" s="769"/>
      <c r="AE49" s="770"/>
      <c r="AF49" s="771"/>
      <c r="AG49" s="772"/>
      <c r="AH49" s="772"/>
      <c r="AI49" s="772"/>
      <c r="AJ49" s="773"/>
      <c r="AK49" s="817"/>
      <c r="AL49" s="813"/>
      <c r="AM49" s="813"/>
      <c r="AN49" s="813"/>
      <c r="AO49" s="813"/>
      <c r="AP49" s="813"/>
      <c r="AQ49" s="813"/>
      <c r="AR49" s="813"/>
      <c r="AS49" s="813"/>
      <c r="AT49" s="813"/>
      <c r="AU49" s="813"/>
      <c r="AV49" s="813"/>
      <c r="AW49" s="813"/>
      <c r="AX49" s="813"/>
      <c r="AY49" s="813"/>
      <c r="AZ49" s="814"/>
      <c r="BA49" s="814"/>
      <c r="BB49" s="814"/>
      <c r="BC49" s="814"/>
      <c r="BD49" s="814"/>
      <c r="BE49" s="815"/>
      <c r="BF49" s="815"/>
      <c r="BG49" s="815"/>
      <c r="BH49" s="815"/>
      <c r="BI49" s="816"/>
      <c r="BJ49" s="224"/>
      <c r="BK49" s="224"/>
      <c r="BL49" s="224"/>
      <c r="BM49" s="224"/>
      <c r="BN49" s="224"/>
      <c r="BO49" s="233"/>
      <c r="BP49" s="233"/>
      <c r="BQ49" s="230">
        <v>43</v>
      </c>
      <c r="BR49" s="231"/>
      <c r="BS49" s="758"/>
      <c r="BT49" s="759"/>
      <c r="BU49" s="759"/>
      <c r="BV49" s="759"/>
      <c r="BW49" s="759"/>
      <c r="BX49" s="759"/>
      <c r="BY49" s="759"/>
      <c r="BZ49" s="759"/>
      <c r="CA49" s="759"/>
      <c r="CB49" s="759"/>
      <c r="CC49" s="759"/>
      <c r="CD49" s="759"/>
      <c r="CE49" s="759"/>
      <c r="CF49" s="759"/>
      <c r="CG49" s="760"/>
      <c r="CH49" s="761"/>
      <c r="CI49" s="762"/>
      <c r="CJ49" s="762"/>
      <c r="CK49" s="762"/>
      <c r="CL49" s="763"/>
      <c r="CM49" s="761"/>
      <c r="CN49" s="762"/>
      <c r="CO49" s="762"/>
      <c r="CP49" s="762"/>
      <c r="CQ49" s="763"/>
      <c r="CR49" s="761"/>
      <c r="CS49" s="762"/>
      <c r="CT49" s="762"/>
      <c r="CU49" s="762"/>
      <c r="CV49" s="763"/>
      <c r="CW49" s="761"/>
      <c r="CX49" s="762"/>
      <c r="CY49" s="762"/>
      <c r="CZ49" s="762"/>
      <c r="DA49" s="763"/>
      <c r="DB49" s="761"/>
      <c r="DC49" s="762"/>
      <c r="DD49" s="762"/>
      <c r="DE49" s="762"/>
      <c r="DF49" s="763"/>
      <c r="DG49" s="761"/>
      <c r="DH49" s="762"/>
      <c r="DI49" s="762"/>
      <c r="DJ49" s="762"/>
      <c r="DK49" s="763"/>
      <c r="DL49" s="761"/>
      <c r="DM49" s="762"/>
      <c r="DN49" s="762"/>
      <c r="DO49" s="762"/>
      <c r="DP49" s="763"/>
      <c r="DQ49" s="761"/>
      <c r="DR49" s="762"/>
      <c r="DS49" s="762"/>
      <c r="DT49" s="762"/>
      <c r="DU49" s="763"/>
      <c r="DV49" s="758"/>
      <c r="DW49" s="759"/>
      <c r="DX49" s="759"/>
      <c r="DY49" s="759"/>
      <c r="DZ49" s="764"/>
      <c r="EA49" s="222"/>
    </row>
    <row r="50" spans="1:131" ht="26.25" customHeight="1" x14ac:dyDescent="0.15">
      <c r="A50" s="230">
        <v>23</v>
      </c>
      <c r="B50" s="765"/>
      <c r="C50" s="766"/>
      <c r="D50" s="766"/>
      <c r="E50" s="766"/>
      <c r="F50" s="766"/>
      <c r="G50" s="766"/>
      <c r="H50" s="766"/>
      <c r="I50" s="766"/>
      <c r="J50" s="766"/>
      <c r="K50" s="766"/>
      <c r="L50" s="766"/>
      <c r="M50" s="766"/>
      <c r="N50" s="766"/>
      <c r="O50" s="766"/>
      <c r="P50" s="767"/>
      <c r="Q50" s="818"/>
      <c r="R50" s="819"/>
      <c r="S50" s="819"/>
      <c r="T50" s="819"/>
      <c r="U50" s="819"/>
      <c r="V50" s="819"/>
      <c r="W50" s="819"/>
      <c r="X50" s="819"/>
      <c r="Y50" s="819"/>
      <c r="Z50" s="819"/>
      <c r="AA50" s="819"/>
      <c r="AB50" s="819"/>
      <c r="AC50" s="819"/>
      <c r="AD50" s="819"/>
      <c r="AE50" s="820"/>
      <c r="AF50" s="771"/>
      <c r="AG50" s="772"/>
      <c r="AH50" s="772"/>
      <c r="AI50" s="772"/>
      <c r="AJ50" s="773"/>
      <c r="AK50" s="822"/>
      <c r="AL50" s="819"/>
      <c r="AM50" s="819"/>
      <c r="AN50" s="819"/>
      <c r="AO50" s="819"/>
      <c r="AP50" s="819"/>
      <c r="AQ50" s="819"/>
      <c r="AR50" s="819"/>
      <c r="AS50" s="819"/>
      <c r="AT50" s="819"/>
      <c r="AU50" s="819"/>
      <c r="AV50" s="819"/>
      <c r="AW50" s="819"/>
      <c r="AX50" s="819"/>
      <c r="AY50" s="819"/>
      <c r="AZ50" s="821"/>
      <c r="BA50" s="821"/>
      <c r="BB50" s="821"/>
      <c r="BC50" s="821"/>
      <c r="BD50" s="821"/>
      <c r="BE50" s="815"/>
      <c r="BF50" s="815"/>
      <c r="BG50" s="815"/>
      <c r="BH50" s="815"/>
      <c r="BI50" s="816"/>
      <c r="BJ50" s="224"/>
      <c r="BK50" s="224"/>
      <c r="BL50" s="224"/>
      <c r="BM50" s="224"/>
      <c r="BN50" s="224"/>
      <c r="BO50" s="233"/>
      <c r="BP50" s="233"/>
      <c r="BQ50" s="230">
        <v>44</v>
      </c>
      <c r="BR50" s="231"/>
      <c r="BS50" s="758"/>
      <c r="BT50" s="759"/>
      <c r="BU50" s="759"/>
      <c r="BV50" s="759"/>
      <c r="BW50" s="759"/>
      <c r="BX50" s="759"/>
      <c r="BY50" s="759"/>
      <c r="BZ50" s="759"/>
      <c r="CA50" s="759"/>
      <c r="CB50" s="759"/>
      <c r="CC50" s="759"/>
      <c r="CD50" s="759"/>
      <c r="CE50" s="759"/>
      <c r="CF50" s="759"/>
      <c r="CG50" s="760"/>
      <c r="CH50" s="761"/>
      <c r="CI50" s="762"/>
      <c r="CJ50" s="762"/>
      <c r="CK50" s="762"/>
      <c r="CL50" s="763"/>
      <c r="CM50" s="761"/>
      <c r="CN50" s="762"/>
      <c r="CO50" s="762"/>
      <c r="CP50" s="762"/>
      <c r="CQ50" s="763"/>
      <c r="CR50" s="761"/>
      <c r="CS50" s="762"/>
      <c r="CT50" s="762"/>
      <c r="CU50" s="762"/>
      <c r="CV50" s="763"/>
      <c r="CW50" s="761"/>
      <c r="CX50" s="762"/>
      <c r="CY50" s="762"/>
      <c r="CZ50" s="762"/>
      <c r="DA50" s="763"/>
      <c r="DB50" s="761"/>
      <c r="DC50" s="762"/>
      <c r="DD50" s="762"/>
      <c r="DE50" s="762"/>
      <c r="DF50" s="763"/>
      <c r="DG50" s="761"/>
      <c r="DH50" s="762"/>
      <c r="DI50" s="762"/>
      <c r="DJ50" s="762"/>
      <c r="DK50" s="763"/>
      <c r="DL50" s="761"/>
      <c r="DM50" s="762"/>
      <c r="DN50" s="762"/>
      <c r="DO50" s="762"/>
      <c r="DP50" s="763"/>
      <c r="DQ50" s="761"/>
      <c r="DR50" s="762"/>
      <c r="DS50" s="762"/>
      <c r="DT50" s="762"/>
      <c r="DU50" s="763"/>
      <c r="DV50" s="758"/>
      <c r="DW50" s="759"/>
      <c r="DX50" s="759"/>
      <c r="DY50" s="759"/>
      <c r="DZ50" s="764"/>
      <c r="EA50" s="222"/>
    </row>
    <row r="51" spans="1:131" ht="26.25" customHeight="1" x14ac:dyDescent="0.15">
      <c r="A51" s="230">
        <v>24</v>
      </c>
      <c r="B51" s="765"/>
      <c r="C51" s="766"/>
      <c r="D51" s="766"/>
      <c r="E51" s="766"/>
      <c r="F51" s="766"/>
      <c r="G51" s="766"/>
      <c r="H51" s="766"/>
      <c r="I51" s="766"/>
      <c r="J51" s="766"/>
      <c r="K51" s="766"/>
      <c r="L51" s="766"/>
      <c r="M51" s="766"/>
      <c r="N51" s="766"/>
      <c r="O51" s="766"/>
      <c r="P51" s="767"/>
      <c r="Q51" s="818"/>
      <c r="R51" s="819"/>
      <c r="S51" s="819"/>
      <c r="T51" s="819"/>
      <c r="U51" s="819"/>
      <c r="V51" s="819"/>
      <c r="W51" s="819"/>
      <c r="X51" s="819"/>
      <c r="Y51" s="819"/>
      <c r="Z51" s="819"/>
      <c r="AA51" s="819"/>
      <c r="AB51" s="819"/>
      <c r="AC51" s="819"/>
      <c r="AD51" s="819"/>
      <c r="AE51" s="820"/>
      <c r="AF51" s="771"/>
      <c r="AG51" s="772"/>
      <c r="AH51" s="772"/>
      <c r="AI51" s="772"/>
      <c r="AJ51" s="773"/>
      <c r="AK51" s="822"/>
      <c r="AL51" s="819"/>
      <c r="AM51" s="819"/>
      <c r="AN51" s="819"/>
      <c r="AO51" s="819"/>
      <c r="AP51" s="819"/>
      <c r="AQ51" s="819"/>
      <c r="AR51" s="819"/>
      <c r="AS51" s="819"/>
      <c r="AT51" s="819"/>
      <c r="AU51" s="819"/>
      <c r="AV51" s="819"/>
      <c r="AW51" s="819"/>
      <c r="AX51" s="819"/>
      <c r="AY51" s="819"/>
      <c r="AZ51" s="821"/>
      <c r="BA51" s="821"/>
      <c r="BB51" s="821"/>
      <c r="BC51" s="821"/>
      <c r="BD51" s="821"/>
      <c r="BE51" s="815"/>
      <c r="BF51" s="815"/>
      <c r="BG51" s="815"/>
      <c r="BH51" s="815"/>
      <c r="BI51" s="816"/>
      <c r="BJ51" s="224"/>
      <c r="BK51" s="224"/>
      <c r="BL51" s="224"/>
      <c r="BM51" s="224"/>
      <c r="BN51" s="224"/>
      <c r="BO51" s="233"/>
      <c r="BP51" s="233"/>
      <c r="BQ51" s="230">
        <v>45</v>
      </c>
      <c r="BR51" s="231"/>
      <c r="BS51" s="758"/>
      <c r="BT51" s="759"/>
      <c r="BU51" s="759"/>
      <c r="BV51" s="759"/>
      <c r="BW51" s="759"/>
      <c r="BX51" s="759"/>
      <c r="BY51" s="759"/>
      <c r="BZ51" s="759"/>
      <c r="CA51" s="759"/>
      <c r="CB51" s="759"/>
      <c r="CC51" s="759"/>
      <c r="CD51" s="759"/>
      <c r="CE51" s="759"/>
      <c r="CF51" s="759"/>
      <c r="CG51" s="760"/>
      <c r="CH51" s="761"/>
      <c r="CI51" s="762"/>
      <c r="CJ51" s="762"/>
      <c r="CK51" s="762"/>
      <c r="CL51" s="763"/>
      <c r="CM51" s="761"/>
      <c r="CN51" s="762"/>
      <c r="CO51" s="762"/>
      <c r="CP51" s="762"/>
      <c r="CQ51" s="763"/>
      <c r="CR51" s="761"/>
      <c r="CS51" s="762"/>
      <c r="CT51" s="762"/>
      <c r="CU51" s="762"/>
      <c r="CV51" s="763"/>
      <c r="CW51" s="761"/>
      <c r="CX51" s="762"/>
      <c r="CY51" s="762"/>
      <c r="CZ51" s="762"/>
      <c r="DA51" s="763"/>
      <c r="DB51" s="761"/>
      <c r="DC51" s="762"/>
      <c r="DD51" s="762"/>
      <c r="DE51" s="762"/>
      <c r="DF51" s="763"/>
      <c r="DG51" s="761"/>
      <c r="DH51" s="762"/>
      <c r="DI51" s="762"/>
      <c r="DJ51" s="762"/>
      <c r="DK51" s="763"/>
      <c r="DL51" s="761"/>
      <c r="DM51" s="762"/>
      <c r="DN51" s="762"/>
      <c r="DO51" s="762"/>
      <c r="DP51" s="763"/>
      <c r="DQ51" s="761"/>
      <c r="DR51" s="762"/>
      <c r="DS51" s="762"/>
      <c r="DT51" s="762"/>
      <c r="DU51" s="763"/>
      <c r="DV51" s="758"/>
      <c r="DW51" s="759"/>
      <c r="DX51" s="759"/>
      <c r="DY51" s="759"/>
      <c r="DZ51" s="764"/>
      <c r="EA51" s="222"/>
    </row>
    <row r="52" spans="1:131" ht="26.25" customHeight="1" x14ac:dyDescent="0.15">
      <c r="A52" s="230">
        <v>25</v>
      </c>
      <c r="B52" s="765"/>
      <c r="C52" s="766"/>
      <c r="D52" s="766"/>
      <c r="E52" s="766"/>
      <c r="F52" s="766"/>
      <c r="G52" s="766"/>
      <c r="H52" s="766"/>
      <c r="I52" s="766"/>
      <c r="J52" s="766"/>
      <c r="K52" s="766"/>
      <c r="L52" s="766"/>
      <c r="M52" s="766"/>
      <c r="N52" s="766"/>
      <c r="O52" s="766"/>
      <c r="P52" s="767"/>
      <c r="Q52" s="818"/>
      <c r="R52" s="819"/>
      <c r="S52" s="819"/>
      <c r="T52" s="819"/>
      <c r="U52" s="819"/>
      <c r="V52" s="819"/>
      <c r="W52" s="819"/>
      <c r="X52" s="819"/>
      <c r="Y52" s="819"/>
      <c r="Z52" s="819"/>
      <c r="AA52" s="819"/>
      <c r="AB52" s="819"/>
      <c r="AC52" s="819"/>
      <c r="AD52" s="819"/>
      <c r="AE52" s="820"/>
      <c r="AF52" s="771"/>
      <c r="AG52" s="772"/>
      <c r="AH52" s="772"/>
      <c r="AI52" s="772"/>
      <c r="AJ52" s="773"/>
      <c r="AK52" s="822"/>
      <c r="AL52" s="819"/>
      <c r="AM52" s="819"/>
      <c r="AN52" s="819"/>
      <c r="AO52" s="819"/>
      <c r="AP52" s="819"/>
      <c r="AQ52" s="819"/>
      <c r="AR52" s="819"/>
      <c r="AS52" s="819"/>
      <c r="AT52" s="819"/>
      <c r="AU52" s="819"/>
      <c r="AV52" s="819"/>
      <c r="AW52" s="819"/>
      <c r="AX52" s="819"/>
      <c r="AY52" s="819"/>
      <c r="AZ52" s="821"/>
      <c r="BA52" s="821"/>
      <c r="BB52" s="821"/>
      <c r="BC52" s="821"/>
      <c r="BD52" s="821"/>
      <c r="BE52" s="815"/>
      <c r="BF52" s="815"/>
      <c r="BG52" s="815"/>
      <c r="BH52" s="815"/>
      <c r="BI52" s="816"/>
      <c r="BJ52" s="224"/>
      <c r="BK52" s="224"/>
      <c r="BL52" s="224"/>
      <c r="BM52" s="224"/>
      <c r="BN52" s="224"/>
      <c r="BO52" s="233"/>
      <c r="BP52" s="233"/>
      <c r="BQ52" s="230">
        <v>46</v>
      </c>
      <c r="BR52" s="231"/>
      <c r="BS52" s="758"/>
      <c r="BT52" s="759"/>
      <c r="BU52" s="759"/>
      <c r="BV52" s="759"/>
      <c r="BW52" s="759"/>
      <c r="BX52" s="759"/>
      <c r="BY52" s="759"/>
      <c r="BZ52" s="759"/>
      <c r="CA52" s="759"/>
      <c r="CB52" s="759"/>
      <c r="CC52" s="759"/>
      <c r="CD52" s="759"/>
      <c r="CE52" s="759"/>
      <c r="CF52" s="759"/>
      <c r="CG52" s="760"/>
      <c r="CH52" s="761"/>
      <c r="CI52" s="762"/>
      <c r="CJ52" s="762"/>
      <c r="CK52" s="762"/>
      <c r="CL52" s="763"/>
      <c r="CM52" s="761"/>
      <c r="CN52" s="762"/>
      <c r="CO52" s="762"/>
      <c r="CP52" s="762"/>
      <c r="CQ52" s="763"/>
      <c r="CR52" s="761"/>
      <c r="CS52" s="762"/>
      <c r="CT52" s="762"/>
      <c r="CU52" s="762"/>
      <c r="CV52" s="763"/>
      <c r="CW52" s="761"/>
      <c r="CX52" s="762"/>
      <c r="CY52" s="762"/>
      <c r="CZ52" s="762"/>
      <c r="DA52" s="763"/>
      <c r="DB52" s="761"/>
      <c r="DC52" s="762"/>
      <c r="DD52" s="762"/>
      <c r="DE52" s="762"/>
      <c r="DF52" s="763"/>
      <c r="DG52" s="761"/>
      <c r="DH52" s="762"/>
      <c r="DI52" s="762"/>
      <c r="DJ52" s="762"/>
      <c r="DK52" s="763"/>
      <c r="DL52" s="761"/>
      <c r="DM52" s="762"/>
      <c r="DN52" s="762"/>
      <c r="DO52" s="762"/>
      <c r="DP52" s="763"/>
      <c r="DQ52" s="761"/>
      <c r="DR52" s="762"/>
      <c r="DS52" s="762"/>
      <c r="DT52" s="762"/>
      <c r="DU52" s="763"/>
      <c r="DV52" s="758"/>
      <c r="DW52" s="759"/>
      <c r="DX52" s="759"/>
      <c r="DY52" s="759"/>
      <c r="DZ52" s="764"/>
      <c r="EA52" s="222"/>
    </row>
    <row r="53" spans="1:131" ht="26.25" customHeight="1" x14ac:dyDescent="0.15">
      <c r="A53" s="230">
        <v>26</v>
      </c>
      <c r="B53" s="765"/>
      <c r="C53" s="766"/>
      <c r="D53" s="766"/>
      <c r="E53" s="766"/>
      <c r="F53" s="766"/>
      <c r="G53" s="766"/>
      <c r="H53" s="766"/>
      <c r="I53" s="766"/>
      <c r="J53" s="766"/>
      <c r="K53" s="766"/>
      <c r="L53" s="766"/>
      <c r="M53" s="766"/>
      <c r="N53" s="766"/>
      <c r="O53" s="766"/>
      <c r="P53" s="767"/>
      <c r="Q53" s="818"/>
      <c r="R53" s="819"/>
      <c r="S53" s="819"/>
      <c r="T53" s="819"/>
      <c r="U53" s="819"/>
      <c r="V53" s="819"/>
      <c r="W53" s="819"/>
      <c r="X53" s="819"/>
      <c r="Y53" s="819"/>
      <c r="Z53" s="819"/>
      <c r="AA53" s="819"/>
      <c r="AB53" s="819"/>
      <c r="AC53" s="819"/>
      <c r="AD53" s="819"/>
      <c r="AE53" s="820"/>
      <c r="AF53" s="771"/>
      <c r="AG53" s="772"/>
      <c r="AH53" s="772"/>
      <c r="AI53" s="772"/>
      <c r="AJ53" s="773"/>
      <c r="AK53" s="822"/>
      <c r="AL53" s="819"/>
      <c r="AM53" s="819"/>
      <c r="AN53" s="819"/>
      <c r="AO53" s="819"/>
      <c r="AP53" s="819"/>
      <c r="AQ53" s="819"/>
      <c r="AR53" s="819"/>
      <c r="AS53" s="819"/>
      <c r="AT53" s="819"/>
      <c r="AU53" s="819"/>
      <c r="AV53" s="819"/>
      <c r="AW53" s="819"/>
      <c r="AX53" s="819"/>
      <c r="AY53" s="819"/>
      <c r="AZ53" s="821"/>
      <c r="BA53" s="821"/>
      <c r="BB53" s="821"/>
      <c r="BC53" s="821"/>
      <c r="BD53" s="821"/>
      <c r="BE53" s="815"/>
      <c r="BF53" s="815"/>
      <c r="BG53" s="815"/>
      <c r="BH53" s="815"/>
      <c r="BI53" s="816"/>
      <c r="BJ53" s="224"/>
      <c r="BK53" s="224"/>
      <c r="BL53" s="224"/>
      <c r="BM53" s="224"/>
      <c r="BN53" s="224"/>
      <c r="BO53" s="233"/>
      <c r="BP53" s="233"/>
      <c r="BQ53" s="230">
        <v>47</v>
      </c>
      <c r="BR53" s="231"/>
      <c r="BS53" s="758"/>
      <c r="BT53" s="759"/>
      <c r="BU53" s="759"/>
      <c r="BV53" s="759"/>
      <c r="BW53" s="759"/>
      <c r="BX53" s="759"/>
      <c r="BY53" s="759"/>
      <c r="BZ53" s="759"/>
      <c r="CA53" s="759"/>
      <c r="CB53" s="759"/>
      <c r="CC53" s="759"/>
      <c r="CD53" s="759"/>
      <c r="CE53" s="759"/>
      <c r="CF53" s="759"/>
      <c r="CG53" s="760"/>
      <c r="CH53" s="761"/>
      <c r="CI53" s="762"/>
      <c r="CJ53" s="762"/>
      <c r="CK53" s="762"/>
      <c r="CL53" s="763"/>
      <c r="CM53" s="761"/>
      <c r="CN53" s="762"/>
      <c r="CO53" s="762"/>
      <c r="CP53" s="762"/>
      <c r="CQ53" s="763"/>
      <c r="CR53" s="761"/>
      <c r="CS53" s="762"/>
      <c r="CT53" s="762"/>
      <c r="CU53" s="762"/>
      <c r="CV53" s="763"/>
      <c r="CW53" s="761"/>
      <c r="CX53" s="762"/>
      <c r="CY53" s="762"/>
      <c r="CZ53" s="762"/>
      <c r="DA53" s="763"/>
      <c r="DB53" s="761"/>
      <c r="DC53" s="762"/>
      <c r="DD53" s="762"/>
      <c r="DE53" s="762"/>
      <c r="DF53" s="763"/>
      <c r="DG53" s="761"/>
      <c r="DH53" s="762"/>
      <c r="DI53" s="762"/>
      <c r="DJ53" s="762"/>
      <c r="DK53" s="763"/>
      <c r="DL53" s="761"/>
      <c r="DM53" s="762"/>
      <c r="DN53" s="762"/>
      <c r="DO53" s="762"/>
      <c r="DP53" s="763"/>
      <c r="DQ53" s="761"/>
      <c r="DR53" s="762"/>
      <c r="DS53" s="762"/>
      <c r="DT53" s="762"/>
      <c r="DU53" s="763"/>
      <c r="DV53" s="758"/>
      <c r="DW53" s="759"/>
      <c r="DX53" s="759"/>
      <c r="DY53" s="759"/>
      <c r="DZ53" s="764"/>
      <c r="EA53" s="222"/>
    </row>
    <row r="54" spans="1:131" ht="26.25" customHeight="1" x14ac:dyDescent="0.15">
      <c r="A54" s="230">
        <v>27</v>
      </c>
      <c r="B54" s="765"/>
      <c r="C54" s="766"/>
      <c r="D54" s="766"/>
      <c r="E54" s="766"/>
      <c r="F54" s="766"/>
      <c r="G54" s="766"/>
      <c r="H54" s="766"/>
      <c r="I54" s="766"/>
      <c r="J54" s="766"/>
      <c r="K54" s="766"/>
      <c r="L54" s="766"/>
      <c r="M54" s="766"/>
      <c r="N54" s="766"/>
      <c r="O54" s="766"/>
      <c r="P54" s="767"/>
      <c r="Q54" s="818"/>
      <c r="R54" s="819"/>
      <c r="S54" s="819"/>
      <c r="T54" s="819"/>
      <c r="U54" s="819"/>
      <c r="V54" s="819"/>
      <c r="W54" s="819"/>
      <c r="X54" s="819"/>
      <c r="Y54" s="819"/>
      <c r="Z54" s="819"/>
      <c r="AA54" s="819"/>
      <c r="AB54" s="819"/>
      <c r="AC54" s="819"/>
      <c r="AD54" s="819"/>
      <c r="AE54" s="820"/>
      <c r="AF54" s="771"/>
      <c r="AG54" s="772"/>
      <c r="AH54" s="772"/>
      <c r="AI54" s="772"/>
      <c r="AJ54" s="773"/>
      <c r="AK54" s="822"/>
      <c r="AL54" s="819"/>
      <c r="AM54" s="819"/>
      <c r="AN54" s="819"/>
      <c r="AO54" s="819"/>
      <c r="AP54" s="819"/>
      <c r="AQ54" s="819"/>
      <c r="AR54" s="819"/>
      <c r="AS54" s="819"/>
      <c r="AT54" s="819"/>
      <c r="AU54" s="819"/>
      <c r="AV54" s="819"/>
      <c r="AW54" s="819"/>
      <c r="AX54" s="819"/>
      <c r="AY54" s="819"/>
      <c r="AZ54" s="821"/>
      <c r="BA54" s="821"/>
      <c r="BB54" s="821"/>
      <c r="BC54" s="821"/>
      <c r="BD54" s="821"/>
      <c r="BE54" s="815"/>
      <c r="BF54" s="815"/>
      <c r="BG54" s="815"/>
      <c r="BH54" s="815"/>
      <c r="BI54" s="816"/>
      <c r="BJ54" s="224"/>
      <c r="BK54" s="224"/>
      <c r="BL54" s="224"/>
      <c r="BM54" s="224"/>
      <c r="BN54" s="224"/>
      <c r="BO54" s="233"/>
      <c r="BP54" s="233"/>
      <c r="BQ54" s="230">
        <v>48</v>
      </c>
      <c r="BR54" s="231"/>
      <c r="BS54" s="758"/>
      <c r="BT54" s="759"/>
      <c r="BU54" s="759"/>
      <c r="BV54" s="759"/>
      <c r="BW54" s="759"/>
      <c r="BX54" s="759"/>
      <c r="BY54" s="759"/>
      <c r="BZ54" s="759"/>
      <c r="CA54" s="759"/>
      <c r="CB54" s="759"/>
      <c r="CC54" s="759"/>
      <c r="CD54" s="759"/>
      <c r="CE54" s="759"/>
      <c r="CF54" s="759"/>
      <c r="CG54" s="760"/>
      <c r="CH54" s="761"/>
      <c r="CI54" s="762"/>
      <c r="CJ54" s="762"/>
      <c r="CK54" s="762"/>
      <c r="CL54" s="763"/>
      <c r="CM54" s="761"/>
      <c r="CN54" s="762"/>
      <c r="CO54" s="762"/>
      <c r="CP54" s="762"/>
      <c r="CQ54" s="763"/>
      <c r="CR54" s="761"/>
      <c r="CS54" s="762"/>
      <c r="CT54" s="762"/>
      <c r="CU54" s="762"/>
      <c r="CV54" s="763"/>
      <c r="CW54" s="761"/>
      <c r="CX54" s="762"/>
      <c r="CY54" s="762"/>
      <c r="CZ54" s="762"/>
      <c r="DA54" s="763"/>
      <c r="DB54" s="761"/>
      <c r="DC54" s="762"/>
      <c r="DD54" s="762"/>
      <c r="DE54" s="762"/>
      <c r="DF54" s="763"/>
      <c r="DG54" s="761"/>
      <c r="DH54" s="762"/>
      <c r="DI54" s="762"/>
      <c r="DJ54" s="762"/>
      <c r="DK54" s="763"/>
      <c r="DL54" s="761"/>
      <c r="DM54" s="762"/>
      <c r="DN54" s="762"/>
      <c r="DO54" s="762"/>
      <c r="DP54" s="763"/>
      <c r="DQ54" s="761"/>
      <c r="DR54" s="762"/>
      <c r="DS54" s="762"/>
      <c r="DT54" s="762"/>
      <c r="DU54" s="763"/>
      <c r="DV54" s="758"/>
      <c r="DW54" s="759"/>
      <c r="DX54" s="759"/>
      <c r="DY54" s="759"/>
      <c r="DZ54" s="764"/>
      <c r="EA54" s="222"/>
    </row>
    <row r="55" spans="1:131" ht="26.25" customHeight="1" x14ac:dyDescent="0.15">
      <c r="A55" s="230">
        <v>28</v>
      </c>
      <c r="B55" s="765"/>
      <c r="C55" s="766"/>
      <c r="D55" s="766"/>
      <c r="E55" s="766"/>
      <c r="F55" s="766"/>
      <c r="G55" s="766"/>
      <c r="H55" s="766"/>
      <c r="I55" s="766"/>
      <c r="J55" s="766"/>
      <c r="K55" s="766"/>
      <c r="L55" s="766"/>
      <c r="M55" s="766"/>
      <c r="N55" s="766"/>
      <c r="O55" s="766"/>
      <c r="P55" s="767"/>
      <c r="Q55" s="818"/>
      <c r="R55" s="819"/>
      <c r="S55" s="819"/>
      <c r="T55" s="819"/>
      <c r="U55" s="819"/>
      <c r="V55" s="819"/>
      <c r="W55" s="819"/>
      <c r="X55" s="819"/>
      <c r="Y55" s="819"/>
      <c r="Z55" s="819"/>
      <c r="AA55" s="819"/>
      <c r="AB55" s="819"/>
      <c r="AC55" s="819"/>
      <c r="AD55" s="819"/>
      <c r="AE55" s="820"/>
      <c r="AF55" s="771"/>
      <c r="AG55" s="772"/>
      <c r="AH55" s="772"/>
      <c r="AI55" s="772"/>
      <c r="AJ55" s="773"/>
      <c r="AK55" s="822"/>
      <c r="AL55" s="819"/>
      <c r="AM55" s="819"/>
      <c r="AN55" s="819"/>
      <c r="AO55" s="819"/>
      <c r="AP55" s="819"/>
      <c r="AQ55" s="819"/>
      <c r="AR55" s="819"/>
      <c r="AS55" s="819"/>
      <c r="AT55" s="819"/>
      <c r="AU55" s="819"/>
      <c r="AV55" s="819"/>
      <c r="AW55" s="819"/>
      <c r="AX55" s="819"/>
      <c r="AY55" s="819"/>
      <c r="AZ55" s="821"/>
      <c r="BA55" s="821"/>
      <c r="BB55" s="821"/>
      <c r="BC55" s="821"/>
      <c r="BD55" s="821"/>
      <c r="BE55" s="815"/>
      <c r="BF55" s="815"/>
      <c r="BG55" s="815"/>
      <c r="BH55" s="815"/>
      <c r="BI55" s="816"/>
      <c r="BJ55" s="224"/>
      <c r="BK55" s="224"/>
      <c r="BL55" s="224"/>
      <c r="BM55" s="224"/>
      <c r="BN55" s="224"/>
      <c r="BO55" s="233"/>
      <c r="BP55" s="233"/>
      <c r="BQ55" s="230">
        <v>49</v>
      </c>
      <c r="BR55" s="231"/>
      <c r="BS55" s="758"/>
      <c r="BT55" s="759"/>
      <c r="BU55" s="759"/>
      <c r="BV55" s="759"/>
      <c r="BW55" s="759"/>
      <c r="BX55" s="759"/>
      <c r="BY55" s="759"/>
      <c r="BZ55" s="759"/>
      <c r="CA55" s="759"/>
      <c r="CB55" s="759"/>
      <c r="CC55" s="759"/>
      <c r="CD55" s="759"/>
      <c r="CE55" s="759"/>
      <c r="CF55" s="759"/>
      <c r="CG55" s="760"/>
      <c r="CH55" s="761"/>
      <c r="CI55" s="762"/>
      <c r="CJ55" s="762"/>
      <c r="CK55" s="762"/>
      <c r="CL55" s="763"/>
      <c r="CM55" s="761"/>
      <c r="CN55" s="762"/>
      <c r="CO55" s="762"/>
      <c r="CP55" s="762"/>
      <c r="CQ55" s="763"/>
      <c r="CR55" s="761"/>
      <c r="CS55" s="762"/>
      <c r="CT55" s="762"/>
      <c r="CU55" s="762"/>
      <c r="CV55" s="763"/>
      <c r="CW55" s="761"/>
      <c r="CX55" s="762"/>
      <c r="CY55" s="762"/>
      <c r="CZ55" s="762"/>
      <c r="DA55" s="763"/>
      <c r="DB55" s="761"/>
      <c r="DC55" s="762"/>
      <c r="DD55" s="762"/>
      <c r="DE55" s="762"/>
      <c r="DF55" s="763"/>
      <c r="DG55" s="761"/>
      <c r="DH55" s="762"/>
      <c r="DI55" s="762"/>
      <c r="DJ55" s="762"/>
      <c r="DK55" s="763"/>
      <c r="DL55" s="761"/>
      <c r="DM55" s="762"/>
      <c r="DN55" s="762"/>
      <c r="DO55" s="762"/>
      <c r="DP55" s="763"/>
      <c r="DQ55" s="761"/>
      <c r="DR55" s="762"/>
      <c r="DS55" s="762"/>
      <c r="DT55" s="762"/>
      <c r="DU55" s="763"/>
      <c r="DV55" s="758"/>
      <c r="DW55" s="759"/>
      <c r="DX55" s="759"/>
      <c r="DY55" s="759"/>
      <c r="DZ55" s="764"/>
      <c r="EA55" s="222"/>
    </row>
    <row r="56" spans="1:131" ht="26.25" customHeight="1" x14ac:dyDescent="0.15">
      <c r="A56" s="230">
        <v>29</v>
      </c>
      <c r="B56" s="765"/>
      <c r="C56" s="766"/>
      <c r="D56" s="766"/>
      <c r="E56" s="766"/>
      <c r="F56" s="766"/>
      <c r="G56" s="766"/>
      <c r="H56" s="766"/>
      <c r="I56" s="766"/>
      <c r="J56" s="766"/>
      <c r="K56" s="766"/>
      <c r="L56" s="766"/>
      <c r="M56" s="766"/>
      <c r="N56" s="766"/>
      <c r="O56" s="766"/>
      <c r="P56" s="767"/>
      <c r="Q56" s="818"/>
      <c r="R56" s="819"/>
      <c r="S56" s="819"/>
      <c r="T56" s="819"/>
      <c r="U56" s="819"/>
      <c r="V56" s="819"/>
      <c r="W56" s="819"/>
      <c r="X56" s="819"/>
      <c r="Y56" s="819"/>
      <c r="Z56" s="819"/>
      <c r="AA56" s="819"/>
      <c r="AB56" s="819"/>
      <c r="AC56" s="819"/>
      <c r="AD56" s="819"/>
      <c r="AE56" s="820"/>
      <c r="AF56" s="771"/>
      <c r="AG56" s="772"/>
      <c r="AH56" s="772"/>
      <c r="AI56" s="772"/>
      <c r="AJ56" s="773"/>
      <c r="AK56" s="822"/>
      <c r="AL56" s="819"/>
      <c r="AM56" s="819"/>
      <c r="AN56" s="819"/>
      <c r="AO56" s="819"/>
      <c r="AP56" s="819"/>
      <c r="AQ56" s="819"/>
      <c r="AR56" s="819"/>
      <c r="AS56" s="819"/>
      <c r="AT56" s="819"/>
      <c r="AU56" s="819"/>
      <c r="AV56" s="819"/>
      <c r="AW56" s="819"/>
      <c r="AX56" s="819"/>
      <c r="AY56" s="819"/>
      <c r="AZ56" s="821"/>
      <c r="BA56" s="821"/>
      <c r="BB56" s="821"/>
      <c r="BC56" s="821"/>
      <c r="BD56" s="821"/>
      <c r="BE56" s="815"/>
      <c r="BF56" s="815"/>
      <c r="BG56" s="815"/>
      <c r="BH56" s="815"/>
      <c r="BI56" s="816"/>
      <c r="BJ56" s="224"/>
      <c r="BK56" s="224"/>
      <c r="BL56" s="224"/>
      <c r="BM56" s="224"/>
      <c r="BN56" s="224"/>
      <c r="BO56" s="233"/>
      <c r="BP56" s="233"/>
      <c r="BQ56" s="230">
        <v>50</v>
      </c>
      <c r="BR56" s="231"/>
      <c r="BS56" s="758"/>
      <c r="BT56" s="759"/>
      <c r="BU56" s="759"/>
      <c r="BV56" s="759"/>
      <c r="BW56" s="759"/>
      <c r="BX56" s="759"/>
      <c r="BY56" s="759"/>
      <c r="BZ56" s="759"/>
      <c r="CA56" s="759"/>
      <c r="CB56" s="759"/>
      <c r="CC56" s="759"/>
      <c r="CD56" s="759"/>
      <c r="CE56" s="759"/>
      <c r="CF56" s="759"/>
      <c r="CG56" s="760"/>
      <c r="CH56" s="761"/>
      <c r="CI56" s="762"/>
      <c r="CJ56" s="762"/>
      <c r="CK56" s="762"/>
      <c r="CL56" s="763"/>
      <c r="CM56" s="761"/>
      <c r="CN56" s="762"/>
      <c r="CO56" s="762"/>
      <c r="CP56" s="762"/>
      <c r="CQ56" s="763"/>
      <c r="CR56" s="761"/>
      <c r="CS56" s="762"/>
      <c r="CT56" s="762"/>
      <c r="CU56" s="762"/>
      <c r="CV56" s="763"/>
      <c r="CW56" s="761"/>
      <c r="CX56" s="762"/>
      <c r="CY56" s="762"/>
      <c r="CZ56" s="762"/>
      <c r="DA56" s="763"/>
      <c r="DB56" s="761"/>
      <c r="DC56" s="762"/>
      <c r="DD56" s="762"/>
      <c r="DE56" s="762"/>
      <c r="DF56" s="763"/>
      <c r="DG56" s="761"/>
      <c r="DH56" s="762"/>
      <c r="DI56" s="762"/>
      <c r="DJ56" s="762"/>
      <c r="DK56" s="763"/>
      <c r="DL56" s="761"/>
      <c r="DM56" s="762"/>
      <c r="DN56" s="762"/>
      <c r="DO56" s="762"/>
      <c r="DP56" s="763"/>
      <c r="DQ56" s="761"/>
      <c r="DR56" s="762"/>
      <c r="DS56" s="762"/>
      <c r="DT56" s="762"/>
      <c r="DU56" s="763"/>
      <c r="DV56" s="758"/>
      <c r="DW56" s="759"/>
      <c r="DX56" s="759"/>
      <c r="DY56" s="759"/>
      <c r="DZ56" s="764"/>
      <c r="EA56" s="222"/>
    </row>
    <row r="57" spans="1:131" ht="26.25" customHeight="1" x14ac:dyDescent="0.15">
      <c r="A57" s="230">
        <v>30</v>
      </c>
      <c r="B57" s="765"/>
      <c r="C57" s="766"/>
      <c r="D57" s="766"/>
      <c r="E57" s="766"/>
      <c r="F57" s="766"/>
      <c r="G57" s="766"/>
      <c r="H57" s="766"/>
      <c r="I57" s="766"/>
      <c r="J57" s="766"/>
      <c r="K57" s="766"/>
      <c r="L57" s="766"/>
      <c r="M57" s="766"/>
      <c r="N57" s="766"/>
      <c r="O57" s="766"/>
      <c r="P57" s="767"/>
      <c r="Q57" s="818"/>
      <c r="R57" s="819"/>
      <c r="S57" s="819"/>
      <c r="T57" s="819"/>
      <c r="U57" s="819"/>
      <c r="V57" s="819"/>
      <c r="W57" s="819"/>
      <c r="X57" s="819"/>
      <c r="Y57" s="819"/>
      <c r="Z57" s="819"/>
      <c r="AA57" s="819"/>
      <c r="AB57" s="819"/>
      <c r="AC57" s="819"/>
      <c r="AD57" s="819"/>
      <c r="AE57" s="820"/>
      <c r="AF57" s="771"/>
      <c r="AG57" s="772"/>
      <c r="AH57" s="772"/>
      <c r="AI57" s="772"/>
      <c r="AJ57" s="773"/>
      <c r="AK57" s="822"/>
      <c r="AL57" s="819"/>
      <c r="AM57" s="819"/>
      <c r="AN57" s="819"/>
      <c r="AO57" s="819"/>
      <c r="AP57" s="819"/>
      <c r="AQ57" s="819"/>
      <c r="AR57" s="819"/>
      <c r="AS57" s="819"/>
      <c r="AT57" s="819"/>
      <c r="AU57" s="819"/>
      <c r="AV57" s="819"/>
      <c r="AW57" s="819"/>
      <c r="AX57" s="819"/>
      <c r="AY57" s="819"/>
      <c r="AZ57" s="821"/>
      <c r="BA57" s="821"/>
      <c r="BB57" s="821"/>
      <c r="BC57" s="821"/>
      <c r="BD57" s="821"/>
      <c r="BE57" s="815"/>
      <c r="BF57" s="815"/>
      <c r="BG57" s="815"/>
      <c r="BH57" s="815"/>
      <c r="BI57" s="816"/>
      <c r="BJ57" s="224"/>
      <c r="BK57" s="224"/>
      <c r="BL57" s="224"/>
      <c r="BM57" s="224"/>
      <c r="BN57" s="224"/>
      <c r="BO57" s="233"/>
      <c r="BP57" s="233"/>
      <c r="BQ57" s="230">
        <v>51</v>
      </c>
      <c r="BR57" s="231"/>
      <c r="BS57" s="758"/>
      <c r="BT57" s="759"/>
      <c r="BU57" s="759"/>
      <c r="BV57" s="759"/>
      <c r="BW57" s="759"/>
      <c r="BX57" s="759"/>
      <c r="BY57" s="759"/>
      <c r="BZ57" s="759"/>
      <c r="CA57" s="759"/>
      <c r="CB57" s="759"/>
      <c r="CC57" s="759"/>
      <c r="CD57" s="759"/>
      <c r="CE57" s="759"/>
      <c r="CF57" s="759"/>
      <c r="CG57" s="760"/>
      <c r="CH57" s="761"/>
      <c r="CI57" s="762"/>
      <c r="CJ57" s="762"/>
      <c r="CK57" s="762"/>
      <c r="CL57" s="763"/>
      <c r="CM57" s="761"/>
      <c r="CN57" s="762"/>
      <c r="CO57" s="762"/>
      <c r="CP57" s="762"/>
      <c r="CQ57" s="763"/>
      <c r="CR57" s="761"/>
      <c r="CS57" s="762"/>
      <c r="CT57" s="762"/>
      <c r="CU57" s="762"/>
      <c r="CV57" s="763"/>
      <c r="CW57" s="761"/>
      <c r="CX57" s="762"/>
      <c r="CY57" s="762"/>
      <c r="CZ57" s="762"/>
      <c r="DA57" s="763"/>
      <c r="DB57" s="761"/>
      <c r="DC57" s="762"/>
      <c r="DD57" s="762"/>
      <c r="DE57" s="762"/>
      <c r="DF57" s="763"/>
      <c r="DG57" s="761"/>
      <c r="DH57" s="762"/>
      <c r="DI57" s="762"/>
      <c r="DJ57" s="762"/>
      <c r="DK57" s="763"/>
      <c r="DL57" s="761"/>
      <c r="DM57" s="762"/>
      <c r="DN57" s="762"/>
      <c r="DO57" s="762"/>
      <c r="DP57" s="763"/>
      <c r="DQ57" s="761"/>
      <c r="DR57" s="762"/>
      <c r="DS57" s="762"/>
      <c r="DT57" s="762"/>
      <c r="DU57" s="763"/>
      <c r="DV57" s="758"/>
      <c r="DW57" s="759"/>
      <c r="DX57" s="759"/>
      <c r="DY57" s="759"/>
      <c r="DZ57" s="764"/>
      <c r="EA57" s="222"/>
    </row>
    <row r="58" spans="1:131" ht="26.25" customHeight="1" x14ac:dyDescent="0.15">
      <c r="A58" s="230">
        <v>31</v>
      </c>
      <c r="B58" s="765"/>
      <c r="C58" s="766"/>
      <c r="D58" s="766"/>
      <c r="E58" s="766"/>
      <c r="F58" s="766"/>
      <c r="G58" s="766"/>
      <c r="H58" s="766"/>
      <c r="I58" s="766"/>
      <c r="J58" s="766"/>
      <c r="K58" s="766"/>
      <c r="L58" s="766"/>
      <c r="M58" s="766"/>
      <c r="N58" s="766"/>
      <c r="O58" s="766"/>
      <c r="P58" s="767"/>
      <c r="Q58" s="818"/>
      <c r="R58" s="819"/>
      <c r="S58" s="819"/>
      <c r="T58" s="819"/>
      <c r="U58" s="819"/>
      <c r="V58" s="819"/>
      <c r="W58" s="819"/>
      <c r="X58" s="819"/>
      <c r="Y58" s="819"/>
      <c r="Z58" s="819"/>
      <c r="AA58" s="819"/>
      <c r="AB58" s="819"/>
      <c r="AC58" s="819"/>
      <c r="AD58" s="819"/>
      <c r="AE58" s="820"/>
      <c r="AF58" s="771"/>
      <c r="AG58" s="772"/>
      <c r="AH58" s="772"/>
      <c r="AI58" s="772"/>
      <c r="AJ58" s="773"/>
      <c r="AK58" s="822"/>
      <c r="AL58" s="819"/>
      <c r="AM58" s="819"/>
      <c r="AN58" s="819"/>
      <c r="AO58" s="819"/>
      <c r="AP58" s="819"/>
      <c r="AQ58" s="819"/>
      <c r="AR58" s="819"/>
      <c r="AS58" s="819"/>
      <c r="AT58" s="819"/>
      <c r="AU58" s="819"/>
      <c r="AV58" s="819"/>
      <c r="AW58" s="819"/>
      <c r="AX58" s="819"/>
      <c r="AY58" s="819"/>
      <c r="AZ58" s="821"/>
      <c r="BA58" s="821"/>
      <c r="BB58" s="821"/>
      <c r="BC58" s="821"/>
      <c r="BD58" s="821"/>
      <c r="BE58" s="815"/>
      <c r="BF58" s="815"/>
      <c r="BG58" s="815"/>
      <c r="BH58" s="815"/>
      <c r="BI58" s="816"/>
      <c r="BJ58" s="224"/>
      <c r="BK58" s="224"/>
      <c r="BL58" s="224"/>
      <c r="BM58" s="224"/>
      <c r="BN58" s="224"/>
      <c r="BO58" s="233"/>
      <c r="BP58" s="233"/>
      <c r="BQ58" s="230">
        <v>52</v>
      </c>
      <c r="BR58" s="231"/>
      <c r="BS58" s="758"/>
      <c r="BT58" s="759"/>
      <c r="BU58" s="759"/>
      <c r="BV58" s="759"/>
      <c r="BW58" s="759"/>
      <c r="BX58" s="759"/>
      <c r="BY58" s="759"/>
      <c r="BZ58" s="759"/>
      <c r="CA58" s="759"/>
      <c r="CB58" s="759"/>
      <c r="CC58" s="759"/>
      <c r="CD58" s="759"/>
      <c r="CE58" s="759"/>
      <c r="CF58" s="759"/>
      <c r="CG58" s="760"/>
      <c r="CH58" s="761"/>
      <c r="CI58" s="762"/>
      <c r="CJ58" s="762"/>
      <c r="CK58" s="762"/>
      <c r="CL58" s="763"/>
      <c r="CM58" s="761"/>
      <c r="CN58" s="762"/>
      <c r="CO58" s="762"/>
      <c r="CP58" s="762"/>
      <c r="CQ58" s="763"/>
      <c r="CR58" s="761"/>
      <c r="CS58" s="762"/>
      <c r="CT58" s="762"/>
      <c r="CU58" s="762"/>
      <c r="CV58" s="763"/>
      <c r="CW58" s="761"/>
      <c r="CX58" s="762"/>
      <c r="CY58" s="762"/>
      <c r="CZ58" s="762"/>
      <c r="DA58" s="763"/>
      <c r="DB58" s="761"/>
      <c r="DC58" s="762"/>
      <c r="DD58" s="762"/>
      <c r="DE58" s="762"/>
      <c r="DF58" s="763"/>
      <c r="DG58" s="761"/>
      <c r="DH58" s="762"/>
      <c r="DI58" s="762"/>
      <c r="DJ58" s="762"/>
      <c r="DK58" s="763"/>
      <c r="DL58" s="761"/>
      <c r="DM58" s="762"/>
      <c r="DN58" s="762"/>
      <c r="DO58" s="762"/>
      <c r="DP58" s="763"/>
      <c r="DQ58" s="761"/>
      <c r="DR58" s="762"/>
      <c r="DS58" s="762"/>
      <c r="DT58" s="762"/>
      <c r="DU58" s="763"/>
      <c r="DV58" s="758"/>
      <c r="DW58" s="759"/>
      <c r="DX58" s="759"/>
      <c r="DY58" s="759"/>
      <c r="DZ58" s="764"/>
      <c r="EA58" s="222"/>
    </row>
    <row r="59" spans="1:131" ht="26.25" customHeight="1" x14ac:dyDescent="0.15">
      <c r="A59" s="230">
        <v>32</v>
      </c>
      <c r="B59" s="765"/>
      <c r="C59" s="766"/>
      <c r="D59" s="766"/>
      <c r="E59" s="766"/>
      <c r="F59" s="766"/>
      <c r="G59" s="766"/>
      <c r="H59" s="766"/>
      <c r="I59" s="766"/>
      <c r="J59" s="766"/>
      <c r="K59" s="766"/>
      <c r="L59" s="766"/>
      <c r="M59" s="766"/>
      <c r="N59" s="766"/>
      <c r="O59" s="766"/>
      <c r="P59" s="767"/>
      <c r="Q59" s="818"/>
      <c r="R59" s="819"/>
      <c r="S59" s="819"/>
      <c r="T59" s="819"/>
      <c r="U59" s="819"/>
      <c r="V59" s="819"/>
      <c r="W59" s="819"/>
      <c r="X59" s="819"/>
      <c r="Y59" s="819"/>
      <c r="Z59" s="819"/>
      <c r="AA59" s="819"/>
      <c r="AB59" s="819"/>
      <c r="AC59" s="819"/>
      <c r="AD59" s="819"/>
      <c r="AE59" s="820"/>
      <c r="AF59" s="771"/>
      <c r="AG59" s="772"/>
      <c r="AH59" s="772"/>
      <c r="AI59" s="772"/>
      <c r="AJ59" s="773"/>
      <c r="AK59" s="822"/>
      <c r="AL59" s="819"/>
      <c r="AM59" s="819"/>
      <c r="AN59" s="819"/>
      <c r="AO59" s="819"/>
      <c r="AP59" s="819"/>
      <c r="AQ59" s="819"/>
      <c r="AR59" s="819"/>
      <c r="AS59" s="819"/>
      <c r="AT59" s="819"/>
      <c r="AU59" s="819"/>
      <c r="AV59" s="819"/>
      <c r="AW59" s="819"/>
      <c r="AX59" s="819"/>
      <c r="AY59" s="819"/>
      <c r="AZ59" s="821"/>
      <c r="BA59" s="821"/>
      <c r="BB59" s="821"/>
      <c r="BC59" s="821"/>
      <c r="BD59" s="821"/>
      <c r="BE59" s="815"/>
      <c r="BF59" s="815"/>
      <c r="BG59" s="815"/>
      <c r="BH59" s="815"/>
      <c r="BI59" s="816"/>
      <c r="BJ59" s="224"/>
      <c r="BK59" s="224"/>
      <c r="BL59" s="224"/>
      <c r="BM59" s="224"/>
      <c r="BN59" s="224"/>
      <c r="BO59" s="233"/>
      <c r="BP59" s="233"/>
      <c r="BQ59" s="230">
        <v>53</v>
      </c>
      <c r="BR59" s="231"/>
      <c r="BS59" s="758"/>
      <c r="BT59" s="759"/>
      <c r="BU59" s="759"/>
      <c r="BV59" s="759"/>
      <c r="BW59" s="759"/>
      <c r="BX59" s="759"/>
      <c r="BY59" s="759"/>
      <c r="BZ59" s="759"/>
      <c r="CA59" s="759"/>
      <c r="CB59" s="759"/>
      <c r="CC59" s="759"/>
      <c r="CD59" s="759"/>
      <c r="CE59" s="759"/>
      <c r="CF59" s="759"/>
      <c r="CG59" s="760"/>
      <c r="CH59" s="761"/>
      <c r="CI59" s="762"/>
      <c r="CJ59" s="762"/>
      <c r="CK59" s="762"/>
      <c r="CL59" s="763"/>
      <c r="CM59" s="761"/>
      <c r="CN59" s="762"/>
      <c r="CO59" s="762"/>
      <c r="CP59" s="762"/>
      <c r="CQ59" s="763"/>
      <c r="CR59" s="761"/>
      <c r="CS59" s="762"/>
      <c r="CT59" s="762"/>
      <c r="CU59" s="762"/>
      <c r="CV59" s="763"/>
      <c r="CW59" s="761"/>
      <c r="CX59" s="762"/>
      <c r="CY59" s="762"/>
      <c r="CZ59" s="762"/>
      <c r="DA59" s="763"/>
      <c r="DB59" s="761"/>
      <c r="DC59" s="762"/>
      <c r="DD59" s="762"/>
      <c r="DE59" s="762"/>
      <c r="DF59" s="763"/>
      <c r="DG59" s="761"/>
      <c r="DH59" s="762"/>
      <c r="DI59" s="762"/>
      <c r="DJ59" s="762"/>
      <c r="DK59" s="763"/>
      <c r="DL59" s="761"/>
      <c r="DM59" s="762"/>
      <c r="DN59" s="762"/>
      <c r="DO59" s="762"/>
      <c r="DP59" s="763"/>
      <c r="DQ59" s="761"/>
      <c r="DR59" s="762"/>
      <c r="DS59" s="762"/>
      <c r="DT59" s="762"/>
      <c r="DU59" s="763"/>
      <c r="DV59" s="758"/>
      <c r="DW59" s="759"/>
      <c r="DX59" s="759"/>
      <c r="DY59" s="759"/>
      <c r="DZ59" s="764"/>
      <c r="EA59" s="222"/>
    </row>
    <row r="60" spans="1:131" ht="26.25" customHeight="1" x14ac:dyDescent="0.15">
      <c r="A60" s="230">
        <v>33</v>
      </c>
      <c r="B60" s="765"/>
      <c r="C60" s="766"/>
      <c r="D60" s="766"/>
      <c r="E60" s="766"/>
      <c r="F60" s="766"/>
      <c r="G60" s="766"/>
      <c r="H60" s="766"/>
      <c r="I60" s="766"/>
      <c r="J60" s="766"/>
      <c r="K60" s="766"/>
      <c r="L60" s="766"/>
      <c r="M60" s="766"/>
      <c r="N60" s="766"/>
      <c r="O60" s="766"/>
      <c r="P60" s="767"/>
      <c r="Q60" s="818"/>
      <c r="R60" s="819"/>
      <c r="S60" s="819"/>
      <c r="T60" s="819"/>
      <c r="U60" s="819"/>
      <c r="V60" s="819"/>
      <c r="W60" s="819"/>
      <c r="X60" s="819"/>
      <c r="Y60" s="819"/>
      <c r="Z60" s="819"/>
      <c r="AA60" s="819"/>
      <c r="AB60" s="819"/>
      <c r="AC60" s="819"/>
      <c r="AD60" s="819"/>
      <c r="AE60" s="820"/>
      <c r="AF60" s="771"/>
      <c r="AG60" s="772"/>
      <c r="AH60" s="772"/>
      <c r="AI60" s="772"/>
      <c r="AJ60" s="773"/>
      <c r="AK60" s="822"/>
      <c r="AL60" s="819"/>
      <c r="AM60" s="819"/>
      <c r="AN60" s="819"/>
      <c r="AO60" s="819"/>
      <c r="AP60" s="819"/>
      <c r="AQ60" s="819"/>
      <c r="AR60" s="819"/>
      <c r="AS60" s="819"/>
      <c r="AT60" s="819"/>
      <c r="AU60" s="819"/>
      <c r="AV60" s="819"/>
      <c r="AW60" s="819"/>
      <c r="AX60" s="819"/>
      <c r="AY60" s="819"/>
      <c r="AZ60" s="821"/>
      <c r="BA60" s="821"/>
      <c r="BB60" s="821"/>
      <c r="BC60" s="821"/>
      <c r="BD60" s="821"/>
      <c r="BE60" s="815"/>
      <c r="BF60" s="815"/>
      <c r="BG60" s="815"/>
      <c r="BH60" s="815"/>
      <c r="BI60" s="816"/>
      <c r="BJ60" s="224"/>
      <c r="BK60" s="224"/>
      <c r="BL60" s="224"/>
      <c r="BM60" s="224"/>
      <c r="BN60" s="224"/>
      <c r="BO60" s="233"/>
      <c r="BP60" s="233"/>
      <c r="BQ60" s="230">
        <v>54</v>
      </c>
      <c r="BR60" s="231"/>
      <c r="BS60" s="758"/>
      <c r="BT60" s="759"/>
      <c r="BU60" s="759"/>
      <c r="BV60" s="759"/>
      <c r="BW60" s="759"/>
      <c r="BX60" s="759"/>
      <c r="BY60" s="759"/>
      <c r="BZ60" s="759"/>
      <c r="CA60" s="759"/>
      <c r="CB60" s="759"/>
      <c r="CC60" s="759"/>
      <c r="CD60" s="759"/>
      <c r="CE60" s="759"/>
      <c r="CF60" s="759"/>
      <c r="CG60" s="760"/>
      <c r="CH60" s="761"/>
      <c r="CI60" s="762"/>
      <c r="CJ60" s="762"/>
      <c r="CK60" s="762"/>
      <c r="CL60" s="763"/>
      <c r="CM60" s="761"/>
      <c r="CN60" s="762"/>
      <c r="CO60" s="762"/>
      <c r="CP60" s="762"/>
      <c r="CQ60" s="763"/>
      <c r="CR60" s="761"/>
      <c r="CS60" s="762"/>
      <c r="CT60" s="762"/>
      <c r="CU60" s="762"/>
      <c r="CV60" s="763"/>
      <c r="CW60" s="761"/>
      <c r="CX60" s="762"/>
      <c r="CY60" s="762"/>
      <c r="CZ60" s="762"/>
      <c r="DA60" s="763"/>
      <c r="DB60" s="761"/>
      <c r="DC60" s="762"/>
      <c r="DD60" s="762"/>
      <c r="DE60" s="762"/>
      <c r="DF60" s="763"/>
      <c r="DG60" s="761"/>
      <c r="DH60" s="762"/>
      <c r="DI60" s="762"/>
      <c r="DJ60" s="762"/>
      <c r="DK60" s="763"/>
      <c r="DL60" s="761"/>
      <c r="DM60" s="762"/>
      <c r="DN60" s="762"/>
      <c r="DO60" s="762"/>
      <c r="DP60" s="763"/>
      <c r="DQ60" s="761"/>
      <c r="DR60" s="762"/>
      <c r="DS60" s="762"/>
      <c r="DT60" s="762"/>
      <c r="DU60" s="763"/>
      <c r="DV60" s="758"/>
      <c r="DW60" s="759"/>
      <c r="DX60" s="759"/>
      <c r="DY60" s="759"/>
      <c r="DZ60" s="764"/>
      <c r="EA60" s="222"/>
    </row>
    <row r="61" spans="1:131" ht="26.25" customHeight="1" thickBot="1" x14ac:dyDescent="0.2">
      <c r="A61" s="230">
        <v>34</v>
      </c>
      <c r="B61" s="765"/>
      <c r="C61" s="766"/>
      <c r="D61" s="766"/>
      <c r="E61" s="766"/>
      <c r="F61" s="766"/>
      <c r="G61" s="766"/>
      <c r="H61" s="766"/>
      <c r="I61" s="766"/>
      <c r="J61" s="766"/>
      <c r="K61" s="766"/>
      <c r="L61" s="766"/>
      <c r="M61" s="766"/>
      <c r="N61" s="766"/>
      <c r="O61" s="766"/>
      <c r="P61" s="767"/>
      <c r="Q61" s="818"/>
      <c r="R61" s="819"/>
      <c r="S61" s="819"/>
      <c r="T61" s="819"/>
      <c r="U61" s="819"/>
      <c r="V61" s="819"/>
      <c r="W61" s="819"/>
      <c r="X61" s="819"/>
      <c r="Y61" s="819"/>
      <c r="Z61" s="819"/>
      <c r="AA61" s="819"/>
      <c r="AB61" s="819"/>
      <c r="AC61" s="819"/>
      <c r="AD61" s="819"/>
      <c r="AE61" s="820"/>
      <c r="AF61" s="771"/>
      <c r="AG61" s="772"/>
      <c r="AH61" s="772"/>
      <c r="AI61" s="772"/>
      <c r="AJ61" s="773"/>
      <c r="AK61" s="822"/>
      <c r="AL61" s="819"/>
      <c r="AM61" s="819"/>
      <c r="AN61" s="819"/>
      <c r="AO61" s="819"/>
      <c r="AP61" s="819"/>
      <c r="AQ61" s="819"/>
      <c r="AR61" s="819"/>
      <c r="AS61" s="819"/>
      <c r="AT61" s="819"/>
      <c r="AU61" s="819"/>
      <c r="AV61" s="819"/>
      <c r="AW61" s="819"/>
      <c r="AX61" s="819"/>
      <c r="AY61" s="819"/>
      <c r="AZ61" s="821"/>
      <c r="BA61" s="821"/>
      <c r="BB61" s="821"/>
      <c r="BC61" s="821"/>
      <c r="BD61" s="821"/>
      <c r="BE61" s="815"/>
      <c r="BF61" s="815"/>
      <c r="BG61" s="815"/>
      <c r="BH61" s="815"/>
      <c r="BI61" s="816"/>
      <c r="BJ61" s="224"/>
      <c r="BK61" s="224"/>
      <c r="BL61" s="224"/>
      <c r="BM61" s="224"/>
      <c r="BN61" s="224"/>
      <c r="BO61" s="233"/>
      <c r="BP61" s="233"/>
      <c r="BQ61" s="230">
        <v>55</v>
      </c>
      <c r="BR61" s="231"/>
      <c r="BS61" s="758"/>
      <c r="BT61" s="759"/>
      <c r="BU61" s="759"/>
      <c r="BV61" s="759"/>
      <c r="BW61" s="759"/>
      <c r="BX61" s="759"/>
      <c r="BY61" s="759"/>
      <c r="BZ61" s="759"/>
      <c r="CA61" s="759"/>
      <c r="CB61" s="759"/>
      <c r="CC61" s="759"/>
      <c r="CD61" s="759"/>
      <c r="CE61" s="759"/>
      <c r="CF61" s="759"/>
      <c r="CG61" s="760"/>
      <c r="CH61" s="761"/>
      <c r="CI61" s="762"/>
      <c r="CJ61" s="762"/>
      <c r="CK61" s="762"/>
      <c r="CL61" s="763"/>
      <c r="CM61" s="761"/>
      <c r="CN61" s="762"/>
      <c r="CO61" s="762"/>
      <c r="CP61" s="762"/>
      <c r="CQ61" s="763"/>
      <c r="CR61" s="761"/>
      <c r="CS61" s="762"/>
      <c r="CT61" s="762"/>
      <c r="CU61" s="762"/>
      <c r="CV61" s="763"/>
      <c r="CW61" s="761"/>
      <c r="CX61" s="762"/>
      <c r="CY61" s="762"/>
      <c r="CZ61" s="762"/>
      <c r="DA61" s="763"/>
      <c r="DB61" s="761"/>
      <c r="DC61" s="762"/>
      <c r="DD61" s="762"/>
      <c r="DE61" s="762"/>
      <c r="DF61" s="763"/>
      <c r="DG61" s="761"/>
      <c r="DH61" s="762"/>
      <c r="DI61" s="762"/>
      <c r="DJ61" s="762"/>
      <c r="DK61" s="763"/>
      <c r="DL61" s="761"/>
      <c r="DM61" s="762"/>
      <c r="DN61" s="762"/>
      <c r="DO61" s="762"/>
      <c r="DP61" s="763"/>
      <c r="DQ61" s="761"/>
      <c r="DR61" s="762"/>
      <c r="DS61" s="762"/>
      <c r="DT61" s="762"/>
      <c r="DU61" s="763"/>
      <c r="DV61" s="758"/>
      <c r="DW61" s="759"/>
      <c r="DX61" s="759"/>
      <c r="DY61" s="759"/>
      <c r="DZ61" s="764"/>
      <c r="EA61" s="222"/>
    </row>
    <row r="62" spans="1:131" ht="26.25" customHeight="1" x14ac:dyDescent="0.15">
      <c r="A62" s="230">
        <v>35</v>
      </c>
      <c r="B62" s="765"/>
      <c r="C62" s="766"/>
      <c r="D62" s="766"/>
      <c r="E62" s="766"/>
      <c r="F62" s="766"/>
      <c r="G62" s="766"/>
      <c r="H62" s="766"/>
      <c r="I62" s="766"/>
      <c r="J62" s="766"/>
      <c r="K62" s="766"/>
      <c r="L62" s="766"/>
      <c r="M62" s="766"/>
      <c r="N62" s="766"/>
      <c r="O62" s="766"/>
      <c r="P62" s="767"/>
      <c r="Q62" s="818"/>
      <c r="R62" s="819"/>
      <c r="S62" s="819"/>
      <c r="T62" s="819"/>
      <c r="U62" s="819"/>
      <c r="V62" s="819"/>
      <c r="W62" s="819"/>
      <c r="X62" s="819"/>
      <c r="Y62" s="819"/>
      <c r="Z62" s="819"/>
      <c r="AA62" s="819"/>
      <c r="AB62" s="819"/>
      <c r="AC62" s="819"/>
      <c r="AD62" s="819"/>
      <c r="AE62" s="820"/>
      <c r="AF62" s="771"/>
      <c r="AG62" s="772"/>
      <c r="AH62" s="772"/>
      <c r="AI62" s="772"/>
      <c r="AJ62" s="773"/>
      <c r="AK62" s="822"/>
      <c r="AL62" s="819"/>
      <c r="AM62" s="819"/>
      <c r="AN62" s="819"/>
      <c r="AO62" s="819"/>
      <c r="AP62" s="819"/>
      <c r="AQ62" s="819"/>
      <c r="AR62" s="819"/>
      <c r="AS62" s="819"/>
      <c r="AT62" s="819"/>
      <c r="AU62" s="819"/>
      <c r="AV62" s="819"/>
      <c r="AW62" s="819"/>
      <c r="AX62" s="819"/>
      <c r="AY62" s="819"/>
      <c r="AZ62" s="821"/>
      <c r="BA62" s="821"/>
      <c r="BB62" s="821"/>
      <c r="BC62" s="821"/>
      <c r="BD62" s="821"/>
      <c r="BE62" s="815"/>
      <c r="BF62" s="815"/>
      <c r="BG62" s="815"/>
      <c r="BH62" s="815"/>
      <c r="BI62" s="816"/>
      <c r="BJ62" s="830" t="s">
        <v>394</v>
      </c>
      <c r="BK62" s="789"/>
      <c r="BL62" s="789"/>
      <c r="BM62" s="789"/>
      <c r="BN62" s="790"/>
      <c r="BO62" s="233"/>
      <c r="BP62" s="233"/>
      <c r="BQ62" s="230">
        <v>56</v>
      </c>
      <c r="BR62" s="231"/>
      <c r="BS62" s="758"/>
      <c r="BT62" s="759"/>
      <c r="BU62" s="759"/>
      <c r="BV62" s="759"/>
      <c r="BW62" s="759"/>
      <c r="BX62" s="759"/>
      <c r="BY62" s="759"/>
      <c r="BZ62" s="759"/>
      <c r="CA62" s="759"/>
      <c r="CB62" s="759"/>
      <c r="CC62" s="759"/>
      <c r="CD62" s="759"/>
      <c r="CE62" s="759"/>
      <c r="CF62" s="759"/>
      <c r="CG62" s="760"/>
      <c r="CH62" s="761"/>
      <c r="CI62" s="762"/>
      <c r="CJ62" s="762"/>
      <c r="CK62" s="762"/>
      <c r="CL62" s="763"/>
      <c r="CM62" s="761"/>
      <c r="CN62" s="762"/>
      <c r="CO62" s="762"/>
      <c r="CP62" s="762"/>
      <c r="CQ62" s="763"/>
      <c r="CR62" s="761"/>
      <c r="CS62" s="762"/>
      <c r="CT62" s="762"/>
      <c r="CU62" s="762"/>
      <c r="CV62" s="763"/>
      <c r="CW62" s="761"/>
      <c r="CX62" s="762"/>
      <c r="CY62" s="762"/>
      <c r="CZ62" s="762"/>
      <c r="DA62" s="763"/>
      <c r="DB62" s="761"/>
      <c r="DC62" s="762"/>
      <c r="DD62" s="762"/>
      <c r="DE62" s="762"/>
      <c r="DF62" s="763"/>
      <c r="DG62" s="761"/>
      <c r="DH62" s="762"/>
      <c r="DI62" s="762"/>
      <c r="DJ62" s="762"/>
      <c r="DK62" s="763"/>
      <c r="DL62" s="761"/>
      <c r="DM62" s="762"/>
      <c r="DN62" s="762"/>
      <c r="DO62" s="762"/>
      <c r="DP62" s="763"/>
      <c r="DQ62" s="761"/>
      <c r="DR62" s="762"/>
      <c r="DS62" s="762"/>
      <c r="DT62" s="762"/>
      <c r="DU62" s="763"/>
      <c r="DV62" s="758"/>
      <c r="DW62" s="759"/>
      <c r="DX62" s="759"/>
      <c r="DY62" s="759"/>
      <c r="DZ62" s="764"/>
      <c r="EA62" s="222"/>
    </row>
    <row r="63" spans="1:131" ht="26.25" customHeight="1" thickBot="1" x14ac:dyDescent="0.2">
      <c r="A63" s="232" t="s">
        <v>376</v>
      </c>
      <c r="B63" s="774" t="s">
        <v>395</v>
      </c>
      <c r="C63" s="775"/>
      <c r="D63" s="775"/>
      <c r="E63" s="775"/>
      <c r="F63" s="775"/>
      <c r="G63" s="775"/>
      <c r="H63" s="775"/>
      <c r="I63" s="775"/>
      <c r="J63" s="775"/>
      <c r="K63" s="775"/>
      <c r="L63" s="775"/>
      <c r="M63" s="775"/>
      <c r="N63" s="775"/>
      <c r="O63" s="775"/>
      <c r="P63" s="776"/>
      <c r="Q63" s="823"/>
      <c r="R63" s="824"/>
      <c r="S63" s="824"/>
      <c r="T63" s="824"/>
      <c r="U63" s="824"/>
      <c r="V63" s="824"/>
      <c r="W63" s="824"/>
      <c r="X63" s="824"/>
      <c r="Y63" s="824"/>
      <c r="Z63" s="824"/>
      <c r="AA63" s="824"/>
      <c r="AB63" s="824"/>
      <c r="AC63" s="824"/>
      <c r="AD63" s="824"/>
      <c r="AE63" s="825"/>
      <c r="AF63" s="826">
        <v>1785</v>
      </c>
      <c r="AG63" s="827"/>
      <c r="AH63" s="827"/>
      <c r="AI63" s="827"/>
      <c r="AJ63" s="828"/>
      <c r="AK63" s="829"/>
      <c r="AL63" s="824"/>
      <c r="AM63" s="824"/>
      <c r="AN63" s="824"/>
      <c r="AO63" s="824"/>
      <c r="AP63" s="827">
        <v>14216</v>
      </c>
      <c r="AQ63" s="827"/>
      <c r="AR63" s="827"/>
      <c r="AS63" s="827"/>
      <c r="AT63" s="827"/>
      <c r="AU63" s="827">
        <v>5025</v>
      </c>
      <c r="AV63" s="827"/>
      <c r="AW63" s="827"/>
      <c r="AX63" s="827"/>
      <c r="AY63" s="827"/>
      <c r="AZ63" s="831"/>
      <c r="BA63" s="831"/>
      <c r="BB63" s="831"/>
      <c r="BC63" s="831"/>
      <c r="BD63" s="831"/>
      <c r="BE63" s="832"/>
      <c r="BF63" s="832"/>
      <c r="BG63" s="832"/>
      <c r="BH63" s="832"/>
      <c r="BI63" s="833"/>
      <c r="BJ63" s="834" t="s">
        <v>122</v>
      </c>
      <c r="BK63" s="835"/>
      <c r="BL63" s="835"/>
      <c r="BM63" s="835"/>
      <c r="BN63" s="836"/>
      <c r="BO63" s="233"/>
      <c r="BP63" s="233"/>
      <c r="BQ63" s="230">
        <v>57</v>
      </c>
      <c r="BR63" s="231"/>
      <c r="BS63" s="758"/>
      <c r="BT63" s="759"/>
      <c r="BU63" s="759"/>
      <c r="BV63" s="759"/>
      <c r="BW63" s="759"/>
      <c r="BX63" s="759"/>
      <c r="BY63" s="759"/>
      <c r="BZ63" s="759"/>
      <c r="CA63" s="759"/>
      <c r="CB63" s="759"/>
      <c r="CC63" s="759"/>
      <c r="CD63" s="759"/>
      <c r="CE63" s="759"/>
      <c r="CF63" s="759"/>
      <c r="CG63" s="760"/>
      <c r="CH63" s="761"/>
      <c r="CI63" s="762"/>
      <c r="CJ63" s="762"/>
      <c r="CK63" s="762"/>
      <c r="CL63" s="763"/>
      <c r="CM63" s="761"/>
      <c r="CN63" s="762"/>
      <c r="CO63" s="762"/>
      <c r="CP63" s="762"/>
      <c r="CQ63" s="763"/>
      <c r="CR63" s="761"/>
      <c r="CS63" s="762"/>
      <c r="CT63" s="762"/>
      <c r="CU63" s="762"/>
      <c r="CV63" s="763"/>
      <c r="CW63" s="761"/>
      <c r="CX63" s="762"/>
      <c r="CY63" s="762"/>
      <c r="CZ63" s="762"/>
      <c r="DA63" s="763"/>
      <c r="DB63" s="761"/>
      <c r="DC63" s="762"/>
      <c r="DD63" s="762"/>
      <c r="DE63" s="762"/>
      <c r="DF63" s="763"/>
      <c r="DG63" s="761"/>
      <c r="DH63" s="762"/>
      <c r="DI63" s="762"/>
      <c r="DJ63" s="762"/>
      <c r="DK63" s="763"/>
      <c r="DL63" s="761"/>
      <c r="DM63" s="762"/>
      <c r="DN63" s="762"/>
      <c r="DO63" s="762"/>
      <c r="DP63" s="763"/>
      <c r="DQ63" s="761"/>
      <c r="DR63" s="762"/>
      <c r="DS63" s="762"/>
      <c r="DT63" s="762"/>
      <c r="DU63" s="763"/>
      <c r="DV63" s="758"/>
      <c r="DW63" s="759"/>
      <c r="DX63" s="759"/>
      <c r="DY63" s="759"/>
      <c r="DZ63" s="764"/>
      <c r="EA63" s="222"/>
    </row>
    <row r="64" spans="1:131" ht="26.25" customHeight="1" x14ac:dyDescent="0.15">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758"/>
      <c r="BT64" s="759"/>
      <c r="BU64" s="759"/>
      <c r="BV64" s="759"/>
      <c r="BW64" s="759"/>
      <c r="BX64" s="759"/>
      <c r="BY64" s="759"/>
      <c r="BZ64" s="759"/>
      <c r="CA64" s="759"/>
      <c r="CB64" s="759"/>
      <c r="CC64" s="759"/>
      <c r="CD64" s="759"/>
      <c r="CE64" s="759"/>
      <c r="CF64" s="759"/>
      <c r="CG64" s="760"/>
      <c r="CH64" s="761"/>
      <c r="CI64" s="762"/>
      <c r="CJ64" s="762"/>
      <c r="CK64" s="762"/>
      <c r="CL64" s="763"/>
      <c r="CM64" s="761"/>
      <c r="CN64" s="762"/>
      <c r="CO64" s="762"/>
      <c r="CP64" s="762"/>
      <c r="CQ64" s="763"/>
      <c r="CR64" s="761"/>
      <c r="CS64" s="762"/>
      <c r="CT64" s="762"/>
      <c r="CU64" s="762"/>
      <c r="CV64" s="763"/>
      <c r="CW64" s="761"/>
      <c r="CX64" s="762"/>
      <c r="CY64" s="762"/>
      <c r="CZ64" s="762"/>
      <c r="DA64" s="763"/>
      <c r="DB64" s="761"/>
      <c r="DC64" s="762"/>
      <c r="DD64" s="762"/>
      <c r="DE64" s="762"/>
      <c r="DF64" s="763"/>
      <c r="DG64" s="761"/>
      <c r="DH64" s="762"/>
      <c r="DI64" s="762"/>
      <c r="DJ64" s="762"/>
      <c r="DK64" s="763"/>
      <c r="DL64" s="761"/>
      <c r="DM64" s="762"/>
      <c r="DN64" s="762"/>
      <c r="DO64" s="762"/>
      <c r="DP64" s="763"/>
      <c r="DQ64" s="761"/>
      <c r="DR64" s="762"/>
      <c r="DS64" s="762"/>
      <c r="DT64" s="762"/>
      <c r="DU64" s="763"/>
      <c r="DV64" s="758"/>
      <c r="DW64" s="759"/>
      <c r="DX64" s="759"/>
      <c r="DY64" s="759"/>
      <c r="DZ64" s="764"/>
      <c r="EA64" s="222"/>
    </row>
    <row r="65" spans="1:131" ht="26.25" customHeight="1" thickBot="1" x14ac:dyDescent="0.2">
      <c r="A65" s="224" t="s">
        <v>396</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3"/>
      <c r="BF65" s="233"/>
      <c r="BG65" s="233"/>
      <c r="BH65" s="233"/>
      <c r="BI65" s="233"/>
      <c r="BJ65" s="233"/>
      <c r="BK65" s="233"/>
      <c r="BL65" s="233"/>
      <c r="BM65" s="233"/>
      <c r="BN65" s="233"/>
      <c r="BO65" s="233"/>
      <c r="BP65" s="233"/>
      <c r="BQ65" s="230">
        <v>59</v>
      </c>
      <c r="BR65" s="231"/>
      <c r="BS65" s="758"/>
      <c r="BT65" s="759"/>
      <c r="BU65" s="759"/>
      <c r="BV65" s="759"/>
      <c r="BW65" s="759"/>
      <c r="BX65" s="759"/>
      <c r="BY65" s="759"/>
      <c r="BZ65" s="759"/>
      <c r="CA65" s="759"/>
      <c r="CB65" s="759"/>
      <c r="CC65" s="759"/>
      <c r="CD65" s="759"/>
      <c r="CE65" s="759"/>
      <c r="CF65" s="759"/>
      <c r="CG65" s="760"/>
      <c r="CH65" s="761"/>
      <c r="CI65" s="762"/>
      <c r="CJ65" s="762"/>
      <c r="CK65" s="762"/>
      <c r="CL65" s="763"/>
      <c r="CM65" s="761"/>
      <c r="CN65" s="762"/>
      <c r="CO65" s="762"/>
      <c r="CP65" s="762"/>
      <c r="CQ65" s="763"/>
      <c r="CR65" s="761"/>
      <c r="CS65" s="762"/>
      <c r="CT65" s="762"/>
      <c r="CU65" s="762"/>
      <c r="CV65" s="763"/>
      <c r="CW65" s="761"/>
      <c r="CX65" s="762"/>
      <c r="CY65" s="762"/>
      <c r="CZ65" s="762"/>
      <c r="DA65" s="763"/>
      <c r="DB65" s="761"/>
      <c r="DC65" s="762"/>
      <c r="DD65" s="762"/>
      <c r="DE65" s="762"/>
      <c r="DF65" s="763"/>
      <c r="DG65" s="761"/>
      <c r="DH65" s="762"/>
      <c r="DI65" s="762"/>
      <c r="DJ65" s="762"/>
      <c r="DK65" s="763"/>
      <c r="DL65" s="761"/>
      <c r="DM65" s="762"/>
      <c r="DN65" s="762"/>
      <c r="DO65" s="762"/>
      <c r="DP65" s="763"/>
      <c r="DQ65" s="761"/>
      <c r="DR65" s="762"/>
      <c r="DS65" s="762"/>
      <c r="DT65" s="762"/>
      <c r="DU65" s="763"/>
      <c r="DV65" s="758"/>
      <c r="DW65" s="759"/>
      <c r="DX65" s="759"/>
      <c r="DY65" s="759"/>
      <c r="DZ65" s="764"/>
      <c r="EA65" s="222"/>
    </row>
    <row r="66" spans="1:131" ht="26.25" customHeight="1" x14ac:dyDescent="0.15">
      <c r="A66" s="712" t="s">
        <v>397</v>
      </c>
      <c r="B66" s="713"/>
      <c r="C66" s="713"/>
      <c r="D66" s="713"/>
      <c r="E66" s="713"/>
      <c r="F66" s="713"/>
      <c r="G66" s="713"/>
      <c r="H66" s="713"/>
      <c r="I66" s="713"/>
      <c r="J66" s="713"/>
      <c r="K66" s="713"/>
      <c r="L66" s="713"/>
      <c r="M66" s="713"/>
      <c r="N66" s="713"/>
      <c r="O66" s="713"/>
      <c r="P66" s="714"/>
      <c r="Q66" s="718" t="s">
        <v>380</v>
      </c>
      <c r="R66" s="719"/>
      <c r="S66" s="719"/>
      <c r="T66" s="719"/>
      <c r="U66" s="720"/>
      <c r="V66" s="718" t="s">
        <v>381</v>
      </c>
      <c r="W66" s="719"/>
      <c r="X66" s="719"/>
      <c r="Y66" s="719"/>
      <c r="Z66" s="720"/>
      <c r="AA66" s="718" t="s">
        <v>382</v>
      </c>
      <c r="AB66" s="719"/>
      <c r="AC66" s="719"/>
      <c r="AD66" s="719"/>
      <c r="AE66" s="720"/>
      <c r="AF66" s="837" t="s">
        <v>383</v>
      </c>
      <c r="AG66" s="798"/>
      <c r="AH66" s="798"/>
      <c r="AI66" s="798"/>
      <c r="AJ66" s="838"/>
      <c r="AK66" s="718" t="s">
        <v>384</v>
      </c>
      <c r="AL66" s="713"/>
      <c r="AM66" s="713"/>
      <c r="AN66" s="713"/>
      <c r="AO66" s="714"/>
      <c r="AP66" s="718" t="s">
        <v>385</v>
      </c>
      <c r="AQ66" s="719"/>
      <c r="AR66" s="719"/>
      <c r="AS66" s="719"/>
      <c r="AT66" s="720"/>
      <c r="AU66" s="718" t="s">
        <v>398</v>
      </c>
      <c r="AV66" s="719"/>
      <c r="AW66" s="719"/>
      <c r="AX66" s="719"/>
      <c r="AY66" s="720"/>
      <c r="AZ66" s="718" t="s">
        <v>364</v>
      </c>
      <c r="BA66" s="719"/>
      <c r="BB66" s="719"/>
      <c r="BC66" s="719"/>
      <c r="BD66" s="725"/>
      <c r="BE66" s="233"/>
      <c r="BF66" s="233"/>
      <c r="BG66" s="233"/>
      <c r="BH66" s="233"/>
      <c r="BI66" s="233"/>
      <c r="BJ66" s="233"/>
      <c r="BK66" s="233"/>
      <c r="BL66" s="233"/>
      <c r="BM66" s="233"/>
      <c r="BN66" s="233"/>
      <c r="BO66" s="233"/>
      <c r="BP66" s="233"/>
      <c r="BQ66" s="230">
        <v>60</v>
      </c>
      <c r="BR66" s="235"/>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22"/>
    </row>
    <row r="67" spans="1:131" ht="26.25" customHeight="1" thickBot="1" x14ac:dyDescent="0.2">
      <c r="A67" s="715"/>
      <c r="B67" s="716"/>
      <c r="C67" s="716"/>
      <c r="D67" s="716"/>
      <c r="E67" s="716"/>
      <c r="F67" s="716"/>
      <c r="G67" s="716"/>
      <c r="H67" s="716"/>
      <c r="I67" s="716"/>
      <c r="J67" s="716"/>
      <c r="K67" s="716"/>
      <c r="L67" s="716"/>
      <c r="M67" s="716"/>
      <c r="N67" s="716"/>
      <c r="O67" s="716"/>
      <c r="P67" s="717"/>
      <c r="Q67" s="721"/>
      <c r="R67" s="722"/>
      <c r="S67" s="722"/>
      <c r="T67" s="722"/>
      <c r="U67" s="723"/>
      <c r="V67" s="721"/>
      <c r="W67" s="722"/>
      <c r="X67" s="722"/>
      <c r="Y67" s="722"/>
      <c r="Z67" s="723"/>
      <c r="AA67" s="721"/>
      <c r="AB67" s="722"/>
      <c r="AC67" s="722"/>
      <c r="AD67" s="722"/>
      <c r="AE67" s="723"/>
      <c r="AF67" s="839"/>
      <c r="AG67" s="801"/>
      <c r="AH67" s="801"/>
      <c r="AI67" s="801"/>
      <c r="AJ67" s="840"/>
      <c r="AK67" s="841"/>
      <c r="AL67" s="716"/>
      <c r="AM67" s="716"/>
      <c r="AN67" s="716"/>
      <c r="AO67" s="717"/>
      <c r="AP67" s="721"/>
      <c r="AQ67" s="722"/>
      <c r="AR67" s="722"/>
      <c r="AS67" s="722"/>
      <c r="AT67" s="723"/>
      <c r="AU67" s="721"/>
      <c r="AV67" s="722"/>
      <c r="AW67" s="722"/>
      <c r="AX67" s="722"/>
      <c r="AY67" s="723"/>
      <c r="AZ67" s="721"/>
      <c r="BA67" s="722"/>
      <c r="BB67" s="722"/>
      <c r="BC67" s="722"/>
      <c r="BD67" s="727"/>
      <c r="BE67" s="233"/>
      <c r="BF67" s="233"/>
      <c r="BG67" s="233"/>
      <c r="BH67" s="233"/>
      <c r="BI67" s="233"/>
      <c r="BJ67" s="233"/>
      <c r="BK67" s="233"/>
      <c r="BL67" s="233"/>
      <c r="BM67" s="233"/>
      <c r="BN67" s="233"/>
      <c r="BO67" s="233"/>
      <c r="BP67" s="233"/>
      <c r="BQ67" s="230">
        <v>61</v>
      </c>
      <c r="BR67" s="235"/>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22"/>
    </row>
    <row r="68" spans="1:131" ht="26.25" customHeight="1" thickTop="1" x14ac:dyDescent="0.15">
      <c r="A68" s="228">
        <v>1</v>
      </c>
      <c r="B68" s="852" t="s">
        <v>545</v>
      </c>
      <c r="C68" s="853"/>
      <c r="D68" s="853"/>
      <c r="E68" s="853"/>
      <c r="F68" s="853"/>
      <c r="G68" s="853"/>
      <c r="H68" s="853"/>
      <c r="I68" s="853"/>
      <c r="J68" s="853"/>
      <c r="K68" s="853"/>
      <c r="L68" s="853"/>
      <c r="M68" s="853"/>
      <c r="N68" s="853"/>
      <c r="O68" s="853"/>
      <c r="P68" s="854"/>
      <c r="Q68" s="855">
        <v>1613</v>
      </c>
      <c r="R68" s="849"/>
      <c r="S68" s="849"/>
      <c r="T68" s="849"/>
      <c r="U68" s="849"/>
      <c r="V68" s="849">
        <v>1582</v>
      </c>
      <c r="W68" s="849"/>
      <c r="X68" s="849"/>
      <c r="Y68" s="849"/>
      <c r="Z68" s="849"/>
      <c r="AA68" s="849">
        <v>31</v>
      </c>
      <c r="AB68" s="849"/>
      <c r="AC68" s="849"/>
      <c r="AD68" s="849"/>
      <c r="AE68" s="849"/>
      <c r="AF68" s="849">
        <v>31</v>
      </c>
      <c r="AG68" s="849"/>
      <c r="AH68" s="849"/>
      <c r="AI68" s="849"/>
      <c r="AJ68" s="849"/>
      <c r="AK68" s="849">
        <v>38</v>
      </c>
      <c r="AL68" s="849"/>
      <c r="AM68" s="849"/>
      <c r="AN68" s="849"/>
      <c r="AO68" s="849"/>
      <c r="AP68" s="849">
        <v>2465</v>
      </c>
      <c r="AQ68" s="849"/>
      <c r="AR68" s="849"/>
      <c r="AS68" s="849"/>
      <c r="AT68" s="849"/>
      <c r="AU68" s="849">
        <v>897</v>
      </c>
      <c r="AV68" s="849"/>
      <c r="AW68" s="849"/>
      <c r="AX68" s="849"/>
      <c r="AY68" s="849"/>
      <c r="AZ68" s="850"/>
      <c r="BA68" s="850"/>
      <c r="BB68" s="850"/>
      <c r="BC68" s="850"/>
      <c r="BD68" s="851"/>
      <c r="BE68" s="233"/>
      <c r="BF68" s="233"/>
      <c r="BG68" s="233"/>
      <c r="BH68" s="233"/>
      <c r="BI68" s="233"/>
      <c r="BJ68" s="233"/>
      <c r="BK68" s="233"/>
      <c r="BL68" s="233"/>
      <c r="BM68" s="233"/>
      <c r="BN68" s="233"/>
      <c r="BO68" s="233"/>
      <c r="BP68" s="233"/>
      <c r="BQ68" s="230">
        <v>62</v>
      </c>
      <c r="BR68" s="235"/>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22"/>
    </row>
    <row r="69" spans="1:131" ht="26.25" customHeight="1" x14ac:dyDescent="0.15">
      <c r="A69" s="230">
        <v>2</v>
      </c>
      <c r="B69" s="856" t="s">
        <v>546</v>
      </c>
      <c r="C69" s="857"/>
      <c r="D69" s="857"/>
      <c r="E69" s="857"/>
      <c r="F69" s="857"/>
      <c r="G69" s="857"/>
      <c r="H69" s="857"/>
      <c r="I69" s="857"/>
      <c r="J69" s="857"/>
      <c r="K69" s="857"/>
      <c r="L69" s="857"/>
      <c r="M69" s="857"/>
      <c r="N69" s="857"/>
      <c r="O69" s="857"/>
      <c r="P69" s="858"/>
      <c r="Q69" s="859">
        <v>1995</v>
      </c>
      <c r="R69" s="813"/>
      <c r="S69" s="813"/>
      <c r="T69" s="813"/>
      <c r="U69" s="813"/>
      <c r="V69" s="813">
        <v>1965</v>
      </c>
      <c r="W69" s="813"/>
      <c r="X69" s="813"/>
      <c r="Y69" s="813"/>
      <c r="Z69" s="813"/>
      <c r="AA69" s="813">
        <v>30</v>
      </c>
      <c r="AB69" s="813"/>
      <c r="AC69" s="813"/>
      <c r="AD69" s="813"/>
      <c r="AE69" s="813"/>
      <c r="AF69" s="813">
        <v>19</v>
      </c>
      <c r="AG69" s="813"/>
      <c r="AH69" s="813"/>
      <c r="AI69" s="813"/>
      <c r="AJ69" s="813"/>
      <c r="AK69" s="813">
        <v>10</v>
      </c>
      <c r="AL69" s="813"/>
      <c r="AM69" s="813"/>
      <c r="AN69" s="813"/>
      <c r="AO69" s="813"/>
      <c r="AP69" s="813">
        <v>1178</v>
      </c>
      <c r="AQ69" s="813"/>
      <c r="AR69" s="813"/>
      <c r="AS69" s="813"/>
      <c r="AT69" s="813"/>
      <c r="AU69" s="813">
        <v>429</v>
      </c>
      <c r="AV69" s="813"/>
      <c r="AW69" s="813"/>
      <c r="AX69" s="813"/>
      <c r="AY69" s="813"/>
      <c r="AZ69" s="815"/>
      <c r="BA69" s="815"/>
      <c r="BB69" s="815"/>
      <c r="BC69" s="815"/>
      <c r="BD69" s="816"/>
      <c r="BE69" s="233"/>
      <c r="BF69" s="233"/>
      <c r="BG69" s="233"/>
      <c r="BH69" s="233"/>
      <c r="BI69" s="233"/>
      <c r="BJ69" s="233"/>
      <c r="BK69" s="233"/>
      <c r="BL69" s="233"/>
      <c r="BM69" s="233"/>
      <c r="BN69" s="233"/>
      <c r="BO69" s="233"/>
      <c r="BP69" s="233"/>
      <c r="BQ69" s="230">
        <v>63</v>
      </c>
      <c r="BR69" s="235"/>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22"/>
    </row>
    <row r="70" spans="1:131" ht="26.25" customHeight="1" x14ac:dyDescent="0.15">
      <c r="A70" s="230">
        <v>3</v>
      </c>
      <c r="B70" s="856" t="s">
        <v>547</v>
      </c>
      <c r="C70" s="857"/>
      <c r="D70" s="857"/>
      <c r="E70" s="857"/>
      <c r="F70" s="857"/>
      <c r="G70" s="857"/>
      <c r="H70" s="857"/>
      <c r="I70" s="857"/>
      <c r="J70" s="857"/>
      <c r="K70" s="857"/>
      <c r="L70" s="857"/>
      <c r="M70" s="857"/>
      <c r="N70" s="857"/>
      <c r="O70" s="857"/>
      <c r="P70" s="858"/>
      <c r="Q70" s="859">
        <v>501</v>
      </c>
      <c r="R70" s="813"/>
      <c r="S70" s="813"/>
      <c r="T70" s="813"/>
      <c r="U70" s="813"/>
      <c r="V70" s="813">
        <v>454</v>
      </c>
      <c r="W70" s="813"/>
      <c r="X70" s="813"/>
      <c r="Y70" s="813"/>
      <c r="Z70" s="813"/>
      <c r="AA70" s="813">
        <v>47</v>
      </c>
      <c r="AB70" s="813"/>
      <c r="AC70" s="813"/>
      <c r="AD70" s="813"/>
      <c r="AE70" s="813"/>
      <c r="AF70" s="813">
        <v>47</v>
      </c>
      <c r="AG70" s="813"/>
      <c r="AH70" s="813"/>
      <c r="AI70" s="813"/>
      <c r="AJ70" s="813"/>
      <c r="AK70" s="813" t="s">
        <v>544</v>
      </c>
      <c r="AL70" s="813"/>
      <c r="AM70" s="813"/>
      <c r="AN70" s="813"/>
      <c r="AO70" s="813"/>
      <c r="AP70" s="813" t="s">
        <v>544</v>
      </c>
      <c r="AQ70" s="813"/>
      <c r="AR70" s="813"/>
      <c r="AS70" s="813"/>
      <c r="AT70" s="813"/>
      <c r="AU70" s="813" t="s">
        <v>544</v>
      </c>
      <c r="AV70" s="813"/>
      <c r="AW70" s="813"/>
      <c r="AX70" s="813"/>
      <c r="AY70" s="813"/>
      <c r="AZ70" s="815"/>
      <c r="BA70" s="815"/>
      <c r="BB70" s="815"/>
      <c r="BC70" s="815"/>
      <c r="BD70" s="816"/>
      <c r="BE70" s="233"/>
      <c r="BF70" s="233"/>
      <c r="BG70" s="233"/>
      <c r="BH70" s="233"/>
      <c r="BI70" s="233"/>
      <c r="BJ70" s="233"/>
      <c r="BK70" s="233"/>
      <c r="BL70" s="233"/>
      <c r="BM70" s="233"/>
      <c r="BN70" s="233"/>
      <c r="BO70" s="233"/>
      <c r="BP70" s="233"/>
      <c r="BQ70" s="230">
        <v>64</v>
      </c>
      <c r="BR70" s="235"/>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22"/>
    </row>
    <row r="71" spans="1:131" ht="26.25" customHeight="1" x14ac:dyDescent="0.15">
      <c r="A71" s="230">
        <v>4</v>
      </c>
      <c r="B71" s="856" t="s">
        <v>548</v>
      </c>
      <c r="C71" s="857"/>
      <c r="D71" s="857"/>
      <c r="E71" s="857"/>
      <c r="F71" s="857"/>
      <c r="G71" s="857"/>
      <c r="H71" s="857"/>
      <c r="I71" s="857"/>
      <c r="J71" s="857"/>
      <c r="K71" s="857"/>
      <c r="L71" s="857"/>
      <c r="M71" s="857"/>
      <c r="N71" s="857"/>
      <c r="O71" s="857"/>
      <c r="P71" s="858"/>
      <c r="Q71" s="859">
        <v>93</v>
      </c>
      <c r="R71" s="813"/>
      <c r="S71" s="813"/>
      <c r="T71" s="813"/>
      <c r="U71" s="813"/>
      <c r="V71" s="813">
        <v>91</v>
      </c>
      <c r="W71" s="813"/>
      <c r="X71" s="813"/>
      <c r="Y71" s="813"/>
      <c r="Z71" s="813"/>
      <c r="AA71" s="813">
        <v>2</v>
      </c>
      <c r="AB71" s="813"/>
      <c r="AC71" s="813"/>
      <c r="AD71" s="813"/>
      <c r="AE71" s="813"/>
      <c r="AF71" s="813">
        <v>2</v>
      </c>
      <c r="AG71" s="813"/>
      <c r="AH71" s="813"/>
      <c r="AI71" s="813"/>
      <c r="AJ71" s="813"/>
      <c r="AK71" s="813" t="s">
        <v>544</v>
      </c>
      <c r="AL71" s="813"/>
      <c r="AM71" s="813"/>
      <c r="AN71" s="813"/>
      <c r="AO71" s="813"/>
      <c r="AP71" s="813" t="s">
        <v>544</v>
      </c>
      <c r="AQ71" s="813"/>
      <c r="AR71" s="813"/>
      <c r="AS71" s="813"/>
      <c r="AT71" s="813"/>
      <c r="AU71" s="813" t="s">
        <v>544</v>
      </c>
      <c r="AV71" s="813"/>
      <c r="AW71" s="813"/>
      <c r="AX71" s="813"/>
      <c r="AY71" s="813"/>
      <c r="AZ71" s="815"/>
      <c r="BA71" s="815"/>
      <c r="BB71" s="815"/>
      <c r="BC71" s="815"/>
      <c r="BD71" s="816"/>
      <c r="BE71" s="233"/>
      <c r="BF71" s="233"/>
      <c r="BG71" s="233"/>
      <c r="BH71" s="233"/>
      <c r="BI71" s="233"/>
      <c r="BJ71" s="233"/>
      <c r="BK71" s="233"/>
      <c r="BL71" s="233"/>
      <c r="BM71" s="233"/>
      <c r="BN71" s="233"/>
      <c r="BO71" s="233"/>
      <c r="BP71" s="233"/>
      <c r="BQ71" s="230">
        <v>65</v>
      </c>
      <c r="BR71" s="235"/>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22"/>
    </row>
    <row r="72" spans="1:131" ht="26.25" customHeight="1" x14ac:dyDescent="0.15">
      <c r="A72" s="230">
        <v>5</v>
      </c>
      <c r="B72" s="856" t="s">
        <v>549</v>
      </c>
      <c r="C72" s="857"/>
      <c r="D72" s="857"/>
      <c r="E72" s="857"/>
      <c r="F72" s="857"/>
      <c r="G72" s="857"/>
      <c r="H72" s="857"/>
      <c r="I72" s="857"/>
      <c r="J72" s="857"/>
      <c r="K72" s="857"/>
      <c r="L72" s="857"/>
      <c r="M72" s="857"/>
      <c r="N72" s="857"/>
      <c r="O72" s="857"/>
      <c r="P72" s="858"/>
      <c r="Q72" s="859">
        <v>3963</v>
      </c>
      <c r="R72" s="813"/>
      <c r="S72" s="813"/>
      <c r="T72" s="813"/>
      <c r="U72" s="813"/>
      <c r="V72" s="813">
        <v>3588</v>
      </c>
      <c r="W72" s="813"/>
      <c r="X72" s="813"/>
      <c r="Y72" s="813"/>
      <c r="Z72" s="813"/>
      <c r="AA72" s="813">
        <v>375</v>
      </c>
      <c r="AB72" s="813"/>
      <c r="AC72" s="813"/>
      <c r="AD72" s="813"/>
      <c r="AE72" s="813"/>
      <c r="AF72" s="813">
        <v>375</v>
      </c>
      <c r="AG72" s="813"/>
      <c r="AH72" s="813"/>
      <c r="AI72" s="813"/>
      <c r="AJ72" s="813"/>
      <c r="AK72" s="813">
        <v>22</v>
      </c>
      <c r="AL72" s="813"/>
      <c r="AM72" s="813"/>
      <c r="AN72" s="813"/>
      <c r="AO72" s="813"/>
      <c r="AP72" s="813" t="s">
        <v>544</v>
      </c>
      <c r="AQ72" s="813"/>
      <c r="AR72" s="813"/>
      <c r="AS72" s="813"/>
      <c r="AT72" s="813"/>
      <c r="AU72" s="813" t="s">
        <v>544</v>
      </c>
      <c r="AV72" s="813"/>
      <c r="AW72" s="813"/>
      <c r="AX72" s="813"/>
      <c r="AY72" s="813"/>
      <c r="AZ72" s="815"/>
      <c r="BA72" s="815"/>
      <c r="BB72" s="815"/>
      <c r="BC72" s="815"/>
      <c r="BD72" s="816"/>
      <c r="BE72" s="233"/>
      <c r="BF72" s="233"/>
      <c r="BG72" s="233"/>
      <c r="BH72" s="233"/>
      <c r="BI72" s="233"/>
      <c r="BJ72" s="233"/>
      <c r="BK72" s="233"/>
      <c r="BL72" s="233"/>
      <c r="BM72" s="233"/>
      <c r="BN72" s="233"/>
      <c r="BO72" s="233"/>
      <c r="BP72" s="233"/>
      <c r="BQ72" s="230">
        <v>66</v>
      </c>
      <c r="BR72" s="235"/>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22"/>
    </row>
    <row r="73" spans="1:131" ht="26.25" customHeight="1" x14ac:dyDescent="0.15">
      <c r="A73" s="230">
        <v>6</v>
      </c>
      <c r="B73" s="856" t="s">
        <v>550</v>
      </c>
      <c r="C73" s="857"/>
      <c r="D73" s="857"/>
      <c r="E73" s="857"/>
      <c r="F73" s="857"/>
      <c r="G73" s="857"/>
      <c r="H73" s="857"/>
      <c r="I73" s="857"/>
      <c r="J73" s="857"/>
      <c r="K73" s="857"/>
      <c r="L73" s="857"/>
      <c r="M73" s="857"/>
      <c r="N73" s="857"/>
      <c r="O73" s="857"/>
      <c r="P73" s="858"/>
      <c r="Q73" s="859">
        <v>1111</v>
      </c>
      <c r="R73" s="813"/>
      <c r="S73" s="813"/>
      <c r="T73" s="813"/>
      <c r="U73" s="813"/>
      <c r="V73" s="813">
        <v>1018</v>
      </c>
      <c r="W73" s="813"/>
      <c r="X73" s="813"/>
      <c r="Y73" s="813"/>
      <c r="Z73" s="813"/>
      <c r="AA73" s="813">
        <v>93</v>
      </c>
      <c r="AB73" s="813"/>
      <c r="AC73" s="813"/>
      <c r="AD73" s="813"/>
      <c r="AE73" s="813"/>
      <c r="AF73" s="813">
        <v>93</v>
      </c>
      <c r="AG73" s="813"/>
      <c r="AH73" s="813"/>
      <c r="AI73" s="813"/>
      <c r="AJ73" s="813"/>
      <c r="AK73" s="813">
        <v>34</v>
      </c>
      <c r="AL73" s="813"/>
      <c r="AM73" s="813"/>
      <c r="AN73" s="813"/>
      <c r="AO73" s="813"/>
      <c r="AP73" s="813" t="s">
        <v>544</v>
      </c>
      <c r="AQ73" s="813"/>
      <c r="AR73" s="813"/>
      <c r="AS73" s="813"/>
      <c r="AT73" s="813"/>
      <c r="AU73" s="813" t="s">
        <v>544</v>
      </c>
      <c r="AV73" s="813"/>
      <c r="AW73" s="813"/>
      <c r="AX73" s="813"/>
      <c r="AY73" s="813"/>
      <c r="AZ73" s="815"/>
      <c r="BA73" s="815"/>
      <c r="BB73" s="815"/>
      <c r="BC73" s="815"/>
      <c r="BD73" s="816"/>
      <c r="BE73" s="233"/>
      <c r="BF73" s="233"/>
      <c r="BG73" s="233"/>
      <c r="BH73" s="233"/>
      <c r="BI73" s="233"/>
      <c r="BJ73" s="233"/>
      <c r="BK73" s="233"/>
      <c r="BL73" s="233"/>
      <c r="BM73" s="233"/>
      <c r="BN73" s="233"/>
      <c r="BO73" s="233"/>
      <c r="BP73" s="233"/>
      <c r="BQ73" s="230">
        <v>67</v>
      </c>
      <c r="BR73" s="235"/>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22"/>
    </row>
    <row r="74" spans="1:131" ht="26.25" customHeight="1" x14ac:dyDescent="0.15">
      <c r="A74" s="230">
        <v>7</v>
      </c>
      <c r="B74" s="856" t="s">
        <v>551</v>
      </c>
      <c r="C74" s="857"/>
      <c r="D74" s="857"/>
      <c r="E74" s="857"/>
      <c r="F74" s="857"/>
      <c r="G74" s="857"/>
      <c r="H74" s="857"/>
      <c r="I74" s="857"/>
      <c r="J74" s="857"/>
      <c r="K74" s="857"/>
      <c r="L74" s="857"/>
      <c r="M74" s="857"/>
      <c r="N74" s="857"/>
      <c r="O74" s="857"/>
      <c r="P74" s="858"/>
      <c r="Q74" s="859">
        <v>416492</v>
      </c>
      <c r="R74" s="813"/>
      <c r="S74" s="813"/>
      <c r="T74" s="813"/>
      <c r="U74" s="813"/>
      <c r="V74" s="813">
        <v>405939</v>
      </c>
      <c r="W74" s="813"/>
      <c r="X74" s="813"/>
      <c r="Y74" s="813"/>
      <c r="Z74" s="813"/>
      <c r="AA74" s="813">
        <v>10552</v>
      </c>
      <c r="AB74" s="813"/>
      <c r="AC74" s="813"/>
      <c r="AD74" s="813"/>
      <c r="AE74" s="813"/>
      <c r="AF74" s="813">
        <v>10552</v>
      </c>
      <c r="AG74" s="813"/>
      <c r="AH74" s="813"/>
      <c r="AI74" s="813"/>
      <c r="AJ74" s="813"/>
      <c r="AK74" s="813">
        <v>2584</v>
      </c>
      <c r="AL74" s="813"/>
      <c r="AM74" s="813"/>
      <c r="AN74" s="813"/>
      <c r="AO74" s="813"/>
      <c r="AP74" s="813" t="s">
        <v>544</v>
      </c>
      <c r="AQ74" s="813"/>
      <c r="AR74" s="813"/>
      <c r="AS74" s="813"/>
      <c r="AT74" s="813"/>
      <c r="AU74" s="813" t="s">
        <v>544</v>
      </c>
      <c r="AV74" s="813"/>
      <c r="AW74" s="813"/>
      <c r="AX74" s="813"/>
      <c r="AY74" s="813"/>
      <c r="AZ74" s="815"/>
      <c r="BA74" s="815"/>
      <c r="BB74" s="815"/>
      <c r="BC74" s="815"/>
      <c r="BD74" s="816"/>
      <c r="BE74" s="233"/>
      <c r="BF74" s="233"/>
      <c r="BG74" s="233"/>
      <c r="BH74" s="233"/>
      <c r="BI74" s="233"/>
      <c r="BJ74" s="233"/>
      <c r="BK74" s="233"/>
      <c r="BL74" s="233"/>
      <c r="BM74" s="233"/>
      <c r="BN74" s="233"/>
      <c r="BO74" s="233"/>
      <c r="BP74" s="233"/>
      <c r="BQ74" s="230">
        <v>68</v>
      </c>
      <c r="BR74" s="235"/>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22"/>
    </row>
    <row r="75" spans="1:131" ht="26.25" customHeight="1" x14ac:dyDescent="0.15">
      <c r="A75" s="230">
        <v>8</v>
      </c>
      <c r="B75" s="856" t="s">
        <v>552</v>
      </c>
      <c r="C75" s="857"/>
      <c r="D75" s="857"/>
      <c r="E75" s="857"/>
      <c r="F75" s="857"/>
      <c r="G75" s="857"/>
      <c r="H75" s="857"/>
      <c r="I75" s="857"/>
      <c r="J75" s="857"/>
      <c r="K75" s="857"/>
      <c r="L75" s="857"/>
      <c r="M75" s="857"/>
      <c r="N75" s="857"/>
      <c r="O75" s="857"/>
      <c r="P75" s="858"/>
      <c r="Q75" s="860">
        <v>2453</v>
      </c>
      <c r="R75" s="861"/>
      <c r="S75" s="861"/>
      <c r="T75" s="861"/>
      <c r="U75" s="817"/>
      <c r="V75" s="862">
        <v>2452</v>
      </c>
      <c r="W75" s="861"/>
      <c r="X75" s="861"/>
      <c r="Y75" s="861"/>
      <c r="Z75" s="817"/>
      <c r="AA75" s="862">
        <v>1</v>
      </c>
      <c r="AB75" s="861"/>
      <c r="AC75" s="861"/>
      <c r="AD75" s="861"/>
      <c r="AE75" s="817"/>
      <c r="AF75" s="862">
        <v>1</v>
      </c>
      <c r="AG75" s="861"/>
      <c r="AH75" s="861"/>
      <c r="AI75" s="861"/>
      <c r="AJ75" s="817"/>
      <c r="AK75" s="862" t="s">
        <v>544</v>
      </c>
      <c r="AL75" s="861"/>
      <c r="AM75" s="861"/>
      <c r="AN75" s="861"/>
      <c r="AO75" s="817"/>
      <c r="AP75" s="862" t="s">
        <v>544</v>
      </c>
      <c r="AQ75" s="861"/>
      <c r="AR75" s="861"/>
      <c r="AS75" s="861"/>
      <c r="AT75" s="817"/>
      <c r="AU75" s="862" t="s">
        <v>544</v>
      </c>
      <c r="AV75" s="861"/>
      <c r="AW75" s="861"/>
      <c r="AX75" s="861"/>
      <c r="AY75" s="817"/>
      <c r="AZ75" s="815"/>
      <c r="BA75" s="815"/>
      <c r="BB75" s="815"/>
      <c r="BC75" s="815"/>
      <c r="BD75" s="816"/>
      <c r="BE75" s="233"/>
      <c r="BF75" s="233"/>
      <c r="BG75" s="233"/>
      <c r="BH75" s="233"/>
      <c r="BI75" s="233"/>
      <c r="BJ75" s="233"/>
      <c r="BK75" s="233"/>
      <c r="BL75" s="233"/>
      <c r="BM75" s="233"/>
      <c r="BN75" s="233"/>
      <c r="BO75" s="233"/>
      <c r="BP75" s="233"/>
      <c r="BQ75" s="230">
        <v>69</v>
      </c>
      <c r="BR75" s="235"/>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22"/>
    </row>
    <row r="76" spans="1:131" ht="26.25" customHeight="1" x14ac:dyDescent="0.15">
      <c r="A76" s="230">
        <v>9</v>
      </c>
      <c r="B76" s="856"/>
      <c r="C76" s="857"/>
      <c r="D76" s="857"/>
      <c r="E76" s="857"/>
      <c r="F76" s="857"/>
      <c r="G76" s="857"/>
      <c r="H76" s="857"/>
      <c r="I76" s="857"/>
      <c r="J76" s="857"/>
      <c r="K76" s="857"/>
      <c r="L76" s="857"/>
      <c r="M76" s="857"/>
      <c r="N76" s="857"/>
      <c r="O76" s="857"/>
      <c r="P76" s="858"/>
      <c r="Q76" s="860"/>
      <c r="R76" s="861"/>
      <c r="S76" s="861"/>
      <c r="T76" s="861"/>
      <c r="U76" s="817"/>
      <c r="V76" s="862"/>
      <c r="W76" s="861"/>
      <c r="X76" s="861"/>
      <c r="Y76" s="861"/>
      <c r="Z76" s="817"/>
      <c r="AA76" s="862"/>
      <c r="AB76" s="861"/>
      <c r="AC76" s="861"/>
      <c r="AD76" s="861"/>
      <c r="AE76" s="817"/>
      <c r="AF76" s="862"/>
      <c r="AG76" s="861"/>
      <c r="AH76" s="861"/>
      <c r="AI76" s="861"/>
      <c r="AJ76" s="817"/>
      <c r="AK76" s="862"/>
      <c r="AL76" s="861"/>
      <c r="AM76" s="861"/>
      <c r="AN76" s="861"/>
      <c r="AO76" s="817"/>
      <c r="AP76" s="862"/>
      <c r="AQ76" s="861"/>
      <c r="AR76" s="861"/>
      <c r="AS76" s="861"/>
      <c r="AT76" s="817"/>
      <c r="AU76" s="862"/>
      <c r="AV76" s="861"/>
      <c r="AW76" s="861"/>
      <c r="AX76" s="861"/>
      <c r="AY76" s="817"/>
      <c r="AZ76" s="815"/>
      <c r="BA76" s="815"/>
      <c r="BB76" s="815"/>
      <c r="BC76" s="815"/>
      <c r="BD76" s="816"/>
      <c r="BE76" s="233"/>
      <c r="BF76" s="233"/>
      <c r="BG76" s="233"/>
      <c r="BH76" s="233"/>
      <c r="BI76" s="233"/>
      <c r="BJ76" s="233"/>
      <c r="BK76" s="233"/>
      <c r="BL76" s="233"/>
      <c r="BM76" s="233"/>
      <c r="BN76" s="233"/>
      <c r="BO76" s="233"/>
      <c r="BP76" s="233"/>
      <c r="BQ76" s="230">
        <v>70</v>
      </c>
      <c r="BR76" s="235"/>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22"/>
    </row>
    <row r="77" spans="1:131" ht="26.25" customHeight="1" x14ac:dyDescent="0.15">
      <c r="A77" s="230">
        <v>10</v>
      </c>
      <c r="B77" s="856"/>
      <c r="C77" s="857"/>
      <c r="D77" s="857"/>
      <c r="E77" s="857"/>
      <c r="F77" s="857"/>
      <c r="G77" s="857"/>
      <c r="H77" s="857"/>
      <c r="I77" s="857"/>
      <c r="J77" s="857"/>
      <c r="K77" s="857"/>
      <c r="L77" s="857"/>
      <c r="M77" s="857"/>
      <c r="N77" s="857"/>
      <c r="O77" s="857"/>
      <c r="P77" s="858"/>
      <c r="Q77" s="860"/>
      <c r="R77" s="861"/>
      <c r="S77" s="861"/>
      <c r="T77" s="861"/>
      <c r="U77" s="817"/>
      <c r="V77" s="862"/>
      <c r="W77" s="861"/>
      <c r="X77" s="861"/>
      <c r="Y77" s="861"/>
      <c r="Z77" s="817"/>
      <c r="AA77" s="862"/>
      <c r="AB77" s="861"/>
      <c r="AC77" s="861"/>
      <c r="AD77" s="861"/>
      <c r="AE77" s="817"/>
      <c r="AF77" s="862"/>
      <c r="AG77" s="861"/>
      <c r="AH77" s="861"/>
      <c r="AI77" s="861"/>
      <c r="AJ77" s="817"/>
      <c r="AK77" s="862"/>
      <c r="AL77" s="861"/>
      <c r="AM77" s="861"/>
      <c r="AN77" s="861"/>
      <c r="AO77" s="817"/>
      <c r="AP77" s="862"/>
      <c r="AQ77" s="861"/>
      <c r="AR77" s="861"/>
      <c r="AS77" s="861"/>
      <c r="AT77" s="817"/>
      <c r="AU77" s="862"/>
      <c r="AV77" s="861"/>
      <c r="AW77" s="861"/>
      <c r="AX77" s="861"/>
      <c r="AY77" s="817"/>
      <c r="AZ77" s="815"/>
      <c r="BA77" s="815"/>
      <c r="BB77" s="815"/>
      <c r="BC77" s="815"/>
      <c r="BD77" s="816"/>
      <c r="BE77" s="233"/>
      <c r="BF77" s="233"/>
      <c r="BG77" s="233"/>
      <c r="BH77" s="233"/>
      <c r="BI77" s="233"/>
      <c r="BJ77" s="233"/>
      <c r="BK77" s="233"/>
      <c r="BL77" s="233"/>
      <c r="BM77" s="233"/>
      <c r="BN77" s="233"/>
      <c r="BO77" s="233"/>
      <c r="BP77" s="233"/>
      <c r="BQ77" s="230">
        <v>71</v>
      </c>
      <c r="BR77" s="235"/>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22"/>
    </row>
    <row r="78" spans="1:131" ht="26.25" customHeight="1" x14ac:dyDescent="0.15">
      <c r="A78" s="230">
        <v>11</v>
      </c>
      <c r="B78" s="856"/>
      <c r="C78" s="857"/>
      <c r="D78" s="857"/>
      <c r="E78" s="857"/>
      <c r="F78" s="857"/>
      <c r="G78" s="857"/>
      <c r="H78" s="857"/>
      <c r="I78" s="857"/>
      <c r="J78" s="857"/>
      <c r="K78" s="857"/>
      <c r="L78" s="857"/>
      <c r="M78" s="857"/>
      <c r="N78" s="857"/>
      <c r="O78" s="857"/>
      <c r="P78" s="858"/>
      <c r="Q78" s="859"/>
      <c r="R78" s="813"/>
      <c r="S78" s="813"/>
      <c r="T78" s="813"/>
      <c r="U78" s="813"/>
      <c r="V78" s="813"/>
      <c r="W78" s="813"/>
      <c r="X78" s="813"/>
      <c r="Y78" s="813"/>
      <c r="Z78" s="813"/>
      <c r="AA78" s="813"/>
      <c r="AB78" s="813"/>
      <c r="AC78" s="813"/>
      <c r="AD78" s="813"/>
      <c r="AE78" s="813"/>
      <c r="AF78" s="813"/>
      <c r="AG78" s="813"/>
      <c r="AH78" s="813"/>
      <c r="AI78" s="813"/>
      <c r="AJ78" s="813"/>
      <c r="AK78" s="813"/>
      <c r="AL78" s="813"/>
      <c r="AM78" s="813"/>
      <c r="AN78" s="813"/>
      <c r="AO78" s="813"/>
      <c r="AP78" s="813"/>
      <c r="AQ78" s="813"/>
      <c r="AR78" s="813"/>
      <c r="AS78" s="813"/>
      <c r="AT78" s="813"/>
      <c r="AU78" s="813"/>
      <c r="AV78" s="813"/>
      <c r="AW78" s="813"/>
      <c r="AX78" s="813"/>
      <c r="AY78" s="813"/>
      <c r="AZ78" s="815"/>
      <c r="BA78" s="815"/>
      <c r="BB78" s="815"/>
      <c r="BC78" s="815"/>
      <c r="BD78" s="816"/>
      <c r="BE78" s="233"/>
      <c r="BF78" s="233"/>
      <c r="BG78" s="233"/>
      <c r="BH78" s="233"/>
      <c r="BI78" s="233"/>
      <c r="BJ78" s="222"/>
      <c r="BK78" s="222"/>
      <c r="BL78" s="222"/>
      <c r="BM78" s="222"/>
      <c r="BN78" s="222"/>
      <c r="BO78" s="233"/>
      <c r="BP78" s="233"/>
      <c r="BQ78" s="230">
        <v>72</v>
      </c>
      <c r="BR78" s="235"/>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22"/>
    </row>
    <row r="79" spans="1:131" ht="26.25" customHeight="1" x14ac:dyDescent="0.15">
      <c r="A79" s="230">
        <v>12</v>
      </c>
      <c r="B79" s="856"/>
      <c r="C79" s="857"/>
      <c r="D79" s="857"/>
      <c r="E79" s="857"/>
      <c r="F79" s="857"/>
      <c r="G79" s="857"/>
      <c r="H79" s="857"/>
      <c r="I79" s="857"/>
      <c r="J79" s="857"/>
      <c r="K79" s="857"/>
      <c r="L79" s="857"/>
      <c r="M79" s="857"/>
      <c r="N79" s="857"/>
      <c r="O79" s="857"/>
      <c r="P79" s="858"/>
      <c r="Q79" s="859"/>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813"/>
      <c r="AP79" s="813"/>
      <c r="AQ79" s="813"/>
      <c r="AR79" s="813"/>
      <c r="AS79" s="813"/>
      <c r="AT79" s="813"/>
      <c r="AU79" s="813"/>
      <c r="AV79" s="813"/>
      <c r="AW79" s="813"/>
      <c r="AX79" s="813"/>
      <c r="AY79" s="813"/>
      <c r="AZ79" s="815"/>
      <c r="BA79" s="815"/>
      <c r="BB79" s="815"/>
      <c r="BC79" s="815"/>
      <c r="BD79" s="816"/>
      <c r="BE79" s="233"/>
      <c r="BF79" s="233"/>
      <c r="BG79" s="233"/>
      <c r="BH79" s="233"/>
      <c r="BI79" s="233"/>
      <c r="BJ79" s="222"/>
      <c r="BK79" s="222"/>
      <c r="BL79" s="222"/>
      <c r="BM79" s="222"/>
      <c r="BN79" s="222"/>
      <c r="BO79" s="233"/>
      <c r="BP79" s="233"/>
      <c r="BQ79" s="230">
        <v>73</v>
      </c>
      <c r="BR79" s="235"/>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22"/>
    </row>
    <row r="80" spans="1:131" ht="26.25" customHeight="1" x14ac:dyDescent="0.15">
      <c r="A80" s="230">
        <v>13</v>
      </c>
      <c r="B80" s="856"/>
      <c r="C80" s="857"/>
      <c r="D80" s="857"/>
      <c r="E80" s="857"/>
      <c r="F80" s="857"/>
      <c r="G80" s="857"/>
      <c r="H80" s="857"/>
      <c r="I80" s="857"/>
      <c r="J80" s="857"/>
      <c r="K80" s="857"/>
      <c r="L80" s="857"/>
      <c r="M80" s="857"/>
      <c r="N80" s="857"/>
      <c r="O80" s="857"/>
      <c r="P80" s="858"/>
      <c r="Q80" s="859"/>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3"/>
      <c r="AY80" s="813"/>
      <c r="AZ80" s="815"/>
      <c r="BA80" s="815"/>
      <c r="BB80" s="815"/>
      <c r="BC80" s="815"/>
      <c r="BD80" s="816"/>
      <c r="BE80" s="233"/>
      <c r="BF80" s="233"/>
      <c r="BG80" s="233"/>
      <c r="BH80" s="233"/>
      <c r="BI80" s="233"/>
      <c r="BJ80" s="233"/>
      <c r="BK80" s="233"/>
      <c r="BL80" s="233"/>
      <c r="BM80" s="233"/>
      <c r="BN80" s="233"/>
      <c r="BO80" s="233"/>
      <c r="BP80" s="233"/>
      <c r="BQ80" s="230">
        <v>74</v>
      </c>
      <c r="BR80" s="235"/>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22"/>
    </row>
    <row r="81" spans="1:131" ht="26.25" customHeight="1" x14ac:dyDescent="0.15">
      <c r="A81" s="230">
        <v>14</v>
      </c>
      <c r="B81" s="856"/>
      <c r="C81" s="857"/>
      <c r="D81" s="857"/>
      <c r="E81" s="857"/>
      <c r="F81" s="857"/>
      <c r="G81" s="857"/>
      <c r="H81" s="857"/>
      <c r="I81" s="857"/>
      <c r="J81" s="857"/>
      <c r="K81" s="857"/>
      <c r="L81" s="857"/>
      <c r="M81" s="857"/>
      <c r="N81" s="857"/>
      <c r="O81" s="857"/>
      <c r="P81" s="858"/>
      <c r="Q81" s="859"/>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813"/>
      <c r="AP81" s="813"/>
      <c r="AQ81" s="813"/>
      <c r="AR81" s="813"/>
      <c r="AS81" s="813"/>
      <c r="AT81" s="813"/>
      <c r="AU81" s="813"/>
      <c r="AV81" s="813"/>
      <c r="AW81" s="813"/>
      <c r="AX81" s="813"/>
      <c r="AY81" s="813"/>
      <c r="AZ81" s="815"/>
      <c r="BA81" s="815"/>
      <c r="BB81" s="815"/>
      <c r="BC81" s="815"/>
      <c r="BD81" s="816"/>
      <c r="BE81" s="233"/>
      <c r="BF81" s="233"/>
      <c r="BG81" s="233"/>
      <c r="BH81" s="233"/>
      <c r="BI81" s="233"/>
      <c r="BJ81" s="233"/>
      <c r="BK81" s="233"/>
      <c r="BL81" s="233"/>
      <c r="BM81" s="233"/>
      <c r="BN81" s="233"/>
      <c r="BO81" s="233"/>
      <c r="BP81" s="233"/>
      <c r="BQ81" s="230">
        <v>75</v>
      </c>
      <c r="BR81" s="235"/>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22"/>
    </row>
    <row r="82" spans="1:131" ht="26.25" customHeight="1" x14ac:dyDescent="0.15">
      <c r="A82" s="230">
        <v>15</v>
      </c>
      <c r="B82" s="856"/>
      <c r="C82" s="857"/>
      <c r="D82" s="857"/>
      <c r="E82" s="857"/>
      <c r="F82" s="857"/>
      <c r="G82" s="857"/>
      <c r="H82" s="857"/>
      <c r="I82" s="857"/>
      <c r="J82" s="857"/>
      <c r="K82" s="857"/>
      <c r="L82" s="857"/>
      <c r="M82" s="857"/>
      <c r="N82" s="857"/>
      <c r="O82" s="857"/>
      <c r="P82" s="858"/>
      <c r="Q82" s="859"/>
      <c r="R82" s="813"/>
      <c r="S82" s="813"/>
      <c r="T82" s="813"/>
      <c r="U82" s="813"/>
      <c r="V82" s="813"/>
      <c r="W82" s="813"/>
      <c r="X82" s="813"/>
      <c r="Y82" s="813"/>
      <c r="Z82" s="813"/>
      <c r="AA82" s="813"/>
      <c r="AB82" s="813"/>
      <c r="AC82" s="813"/>
      <c r="AD82" s="813"/>
      <c r="AE82" s="813"/>
      <c r="AF82" s="813"/>
      <c r="AG82" s="813"/>
      <c r="AH82" s="813"/>
      <c r="AI82" s="813"/>
      <c r="AJ82" s="813"/>
      <c r="AK82" s="813"/>
      <c r="AL82" s="813"/>
      <c r="AM82" s="813"/>
      <c r="AN82" s="813"/>
      <c r="AO82" s="813"/>
      <c r="AP82" s="813"/>
      <c r="AQ82" s="813"/>
      <c r="AR82" s="813"/>
      <c r="AS82" s="813"/>
      <c r="AT82" s="813"/>
      <c r="AU82" s="813"/>
      <c r="AV82" s="813"/>
      <c r="AW82" s="813"/>
      <c r="AX82" s="813"/>
      <c r="AY82" s="813"/>
      <c r="AZ82" s="815"/>
      <c r="BA82" s="815"/>
      <c r="BB82" s="815"/>
      <c r="BC82" s="815"/>
      <c r="BD82" s="816"/>
      <c r="BE82" s="233"/>
      <c r="BF82" s="233"/>
      <c r="BG82" s="233"/>
      <c r="BH82" s="233"/>
      <c r="BI82" s="233"/>
      <c r="BJ82" s="233"/>
      <c r="BK82" s="233"/>
      <c r="BL82" s="233"/>
      <c r="BM82" s="233"/>
      <c r="BN82" s="233"/>
      <c r="BO82" s="233"/>
      <c r="BP82" s="233"/>
      <c r="BQ82" s="230">
        <v>76</v>
      </c>
      <c r="BR82" s="235"/>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22"/>
    </row>
    <row r="83" spans="1:131" ht="26.25" customHeight="1" x14ac:dyDescent="0.15">
      <c r="A83" s="230">
        <v>16</v>
      </c>
      <c r="B83" s="856"/>
      <c r="C83" s="857"/>
      <c r="D83" s="857"/>
      <c r="E83" s="857"/>
      <c r="F83" s="857"/>
      <c r="G83" s="857"/>
      <c r="H83" s="857"/>
      <c r="I83" s="857"/>
      <c r="J83" s="857"/>
      <c r="K83" s="857"/>
      <c r="L83" s="857"/>
      <c r="M83" s="857"/>
      <c r="N83" s="857"/>
      <c r="O83" s="857"/>
      <c r="P83" s="858"/>
      <c r="Q83" s="859"/>
      <c r="R83" s="813"/>
      <c r="S83" s="813"/>
      <c r="T83" s="813"/>
      <c r="U83" s="813"/>
      <c r="V83" s="813"/>
      <c r="W83" s="813"/>
      <c r="X83" s="813"/>
      <c r="Y83" s="813"/>
      <c r="Z83" s="813"/>
      <c r="AA83" s="813"/>
      <c r="AB83" s="813"/>
      <c r="AC83" s="813"/>
      <c r="AD83" s="813"/>
      <c r="AE83" s="813"/>
      <c r="AF83" s="813"/>
      <c r="AG83" s="813"/>
      <c r="AH83" s="813"/>
      <c r="AI83" s="813"/>
      <c r="AJ83" s="813"/>
      <c r="AK83" s="813"/>
      <c r="AL83" s="813"/>
      <c r="AM83" s="813"/>
      <c r="AN83" s="813"/>
      <c r="AO83" s="813"/>
      <c r="AP83" s="813"/>
      <c r="AQ83" s="813"/>
      <c r="AR83" s="813"/>
      <c r="AS83" s="813"/>
      <c r="AT83" s="813"/>
      <c r="AU83" s="813"/>
      <c r="AV83" s="813"/>
      <c r="AW83" s="813"/>
      <c r="AX83" s="813"/>
      <c r="AY83" s="813"/>
      <c r="AZ83" s="815"/>
      <c r="BA83" s="815"/>
      <c r="BB83" s="815"/>
      <c r="BC83" s="815"/>
      <c r="BD83" s="816"/>
      <c r="BE83" s="233"/>
      <c r="BF83" s="233"/>
      <c r="BG83" s="233"/>
      <c r="BH83" s="233"/>
      <c r="BI83" s="233"/>
      <c r="BJ83" s="233"/>
      <c r="BK83" s="233"/>
      <c r="BL83" s="233"/>
      <c r="BM83" s="233"/>
      <c r="BN83" s="233"/>
      <c r="BO83" s="233"/>
      <c r="BP83" s="233"/>
      <c r="BQ83" s="230">
        <v>77</v>
      </c>
      <c r="BR83" s="235"/>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22"/>
    </row>
    <row r="84" spans="1:131" ht="26.25" customHeight="1" x14ac:dyDescent="0.15">
      <c r="A84" s="230">
        <v>17</v>
      </c>
      <c r="B84" s="856"/>
      <c r="C84" s="857"/>
      <c r="D84" s="857"/>
      <c r="E84" s="857"/>
      <c r="F84" s="857"/>
      <c r="G84" s="857"/>
      <c r="H84" s="857"/>
      <c r="I84" s="857"/>
      <c r="J84" s="857"/>
      <c r="K84" s="857"/>
      <c r="L84" s="857"/>
      <c r="M84" s="857"/>
      <c r="N84" s="857"/>
      <c r="O84" s="857"/>
      <c r="P84" s="858"/>
      <c r="Q84" s="859"/>
      <c r="R84" s="813"/>
      <c r="S84" s="813"/>
      <c r="T84" s="813"/>
      <c r="U84" s="813"/>
      <c r="V84" s="813"/>
      <c r="W84" s="813"/>
      <c r="X84" s="813"/>
      <c r="Y84" s="813"/>
      <c r="Z84" s="813"/>
      <c r="AA84" s="813"/>
      <c r="AB84" s="813"/>
      <c r="AC84" s="813"/>
      <c r="AD84" s="813"/>
      <c r="AE84" s="813"/>
      <c r="AF84" s="813"/>
      <c r="AG84" s="813"/>
      <c r="AH84" s="813"/>
      <c r="AI84" s="813"/>
      <c r="AJ84" s="813"/>
      <c r="AK84" s="813"/>
      <c r="AL84" s="813"/>
      <c r="AM84" s="813"/>
      <c r="AN84" s="813"/>
      <c r="AO84" s="813"/>
      <c r="AP84" s="813"/>
      <c r="AQ84" s="813"/>
      <c r="AR84" s="813"/>
      <c r="AS84" s="813"/>
      <c r="AT84" s="813"/>
      <c r="AU84" s="813"/>
      <c r="AV84" s="813"/>
      <c r="AW84" s="813"/>
      <c r="AX84" s="813"/>
      <c r="AY84" s="813"/>
      <c r="AZ84" s="815"/>
      <c r="BA84" s="815"/>
      <c r="BB84" s="815"/>
      <c r="BC84" s="815"/>
      <c r="BD84" s="816"/>
      <c r="BE84" s="233"/>
      <c r="BF84" s="233"/>
      <c r="BG84" s="233"/>
      <c r="BH84" s="233"/>
      <c r="BI84" s="233"/>
      <c r="BJ84" s="233"/>
      <c r="BK84" s="233"/>
      <c r="BL84" s="233"/>
      <c r="BM84" s="233"/>
      <c r="BN84" s="233"/>
      <c r="BO84" s="233"/>
      <c r="BP84" s="233"/>
      <c r="BQ84" s="230">
        <v>78</v>
      </c>
      <c r="BR84" s="235"/>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22"/>
    </row>
    <row r="85" spans="1:131" ht="26.25" customHeight="1" x14ac:dyDescent="0.15">
      <c r="A85" s="230">
        <v>18</v>
      </c>
      <c r="B85" s="856"/>
      <c r="C85" s="857"/>
      <c r="D85" s="857"/>
      <c r="E85" s="857"/>
      <c r="F85" s="857"/>
      <c r="G85" s="857"/>
      <c r="H85" s="857"/>
      <c r="I85" s="857"/>
      <c r="J85" s="857"/>
      <c r="K85" s="857"/>
      <c r="L85" s="857"/>
      <c r="M85" s="857"/>
      <c r="N85" s="857"/>
      <c r="O85" s="857"/>
      <c r="P85" s="858"/>
      <c r="Q85" s="859"/>
      <c r="R85" s="813"/>
      <c r="S85" s="813"/>
      <c r="T85" s="813"/>
      <c r="U85" s="813"/>
      <c r="V85" s="813"/>
      <c r="W85" s="813"/>
      <c r="X85" s="813"/>
      <c r="Y85" s="813"/>
      <c r="Z85" s="813"/>
      <c r="AA85" s="813"/>
      <c r="AB85" s="813"/>
      <c r="AC85" s="813"/>
      <c r="AD85" s="813"/>
      <c r="AE85" s="813"/>
      <c r="AF85" s="813"/>
      <c r="AG85" s="813"/>
      <c r="AH85" s="813"/>
      <c r="AI85" s="813"/>
      <c r="AJ85" s="813"/>
      <c r="AK85" s="813"/>
      <c r="AL85" s="813"/>
      <c r="AM85" s="813"/>
      <c r="AN85" s="813"/>
      <c r="AO85" s="813"/>
      <c r="AP85" s="813"/>
      <c r="AQ85" s="813"/>
      <c r="AR85" s="813"/>
      <c r="AS85" s="813"/>
      <c r="AT85" s="813"/>
      <c r="AU85" s="813"/>
      <c r="AV85" s="813"/>
      <c r="AW85" s="813"/>
      <c r="AX85" s="813"/>
      <c r="AY85" s="813"/>
      <c r="AZ85" s="815"/>
      <c r="BA85" s="815"/>
      <c r="BB85" s="815"/>
      <c r="BC85" s="815"/>
      <c r="BD85" s="816"/>
      <c r="BE85" s="233"/>
      <c r="BF85" s="233"/>
      <c r="BG85" s="233"/>
      <c r="BH85" s="233"/>
      <c r="BI85" s="233"/>
      <c r="BJ85" s="233"/>
      <c r="BK85" s="233"/>
      <c r="BL85" s="233"/>
      <c r="BM85" s="233"/>
      <c r="BN85" s="233"/>
      <c r="BO85" s="233"/>
      <c r="BP85" s="233"/>
      <c r="BQ85" s="230">
        <v>79</v>
      </c>
      <c r="BR85" s="235"/>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22"/>
    </row>
    <row r="86" spans="1:131" ht="26.25" customHeight="1" x14ac:dyDescent="0.15">
      <c r="A86" s="230">
        <v>19</v>
      </c>
      <c r="B86" s="856"/>
      <c r="C86" s="857"/>
      <c r="D86" s="857"/>
      <c r="E86" s="857"/>
      <c r="F86" s="857"/>
      <c r="G86" s="857"/>
      <c r="H86" s="857"/>
      <c r="I86" s="857"/>
      <c r="J86" s="857"/>
      <c r="K86" s="857"/>
      <c r="L86" s="857"/>
      <c r="M86" s="857"/>
      <c r="N86" s="857"/>
      <c r="O86" s="857"/>
      <c r="P86" s="858"/>
      <c r="Q86" s="859"/>
      <c r="R86" s="813"/>
      <c r="S86" s="813"/>
      <c r="T86" s="813"/>
      <c r="U86" s="813"/>
      <c r="V86" s="813"/>
      <c r="W86" s="813"/>
      <c r="X86" s="813"/>
      <c r="Y86" s="813"/>
      <c r="Z86" s="813"/>
      <c r="AA86" s="813"/>
      <c r="AB86" s="813"/>
      <c r="AC86" s="813"/>
      <c r="AD86" s="813"/>
      <c r="AE86" s="813"/>
      <c r="AF86" s="813"/>
      <c r="AG86" s="813"/>
      <c r="AH86" s="813"/>
      <c r="AI86" s="813"/>
      <c r="AJ86" s="813"/>
      <c r="AK86" s="813"/>
      <c r="AL86" s="813"/>
      <c r="AM86" s="813"/>
      <c r="AN86" s="813"/>
      <c r="AO86" s="813"/>
      <c r="AP86" s="813"/>
      <c r="AQ86" s="813"/>
      <c r="AR86" s="813"/>
      <c r="AS86" s="813"/>
      <c r="AT86" s="813"/>
      <c r="AU86" s="813"/>
      <c r="AV86" s="813"/>
      <c r="AW86" s="813"/>
      <c r="AX86" s="813"/>
      <c r="AY86" s="813"/>
      <c r="AZ86" s="815"/>
      <c r="BA86" s="815"/>
      <c r="BB86" s="815"/>
      <c r="BC86" s="815"/>
      <c r="BD86" s="816"/>
      <c r="BE86" s="233"/>
      <c r="BF86" s="233"/>
      <c r="BG86" s="233"/>
      <c r="BH86" s="233"/>
      <c r="BI86" s="233"/>
      <c r="BJ86" s="233"/>
      <c r="BK86" s="233"/>
      <c r="BL86" s="233"/>
      <c r="BM86" s="233"/>
      <c r="BN86" s="233"/>
      <c r="BO86" s="233"/>
      <c r="BP86" s="233"/>
      <c r="BQ86" s="230">
        <v>80</v>
      </c>
      <c r="BR86" s="235"/>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22"/>
    </row>
    <row r="87" spans="1:131" ht="26.25" customHeight="1" x14ac:dyDescent="0.15">
      <c r="A87" s="236">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33"/>
      <c r="BF87" s="233"/>
      <c r="BG87" s="233"/>
      <c r="BH87" s="233"/>
      <c r="BI87" s="233"/>
      <c r="BJ87" s="233"/>
      <c r="BK87" s="233"/>
      <c r="BL87" s="233"/>
      <c r="BM87" s="233"/>
      <c r="BN87" s="233"/>
      <c r="BO87" s="233"/>
      <c r="BP87" s="233"/>
      <c r="BQ87" s="230">
        <v>81</v>
      </c>
      <c r="BR87" s="235"/>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22"/>
    </row>
    <row r="88" spans="1:131" ht="26.25" customHeight="1" thickBot="1" x14ac:dyDescent="0.2">
      <c r="A88" s="232" t="s">
        <v>376</v>
      </c>
      <c r="B88" s="774" t="s">
        <v>399</v>
      </c>
      <c r="C88" s="775"/>
      <c r="D88" s="775"/>
      <c r="E88" s="775"/>
      <c r="F88" s="775"/>
      <c r="G88" s="775"/>
      <c r="H88" s="775"/>
      <c r="I88" s="775"/>
      <c r="J88" s="775"/>
      <c r="K88" s="775"/>
      <c r="L88" s="775"/>
      <c r="M88" s="775"/>
      <c r="N88" s="775"/>
      <c r="O88" s="775"/>
      <c r="P88" s="776"/>
      <c r="Q88" s="823"/>
      <c r="R88" s="824"/>
      <c r="S88" s="824"/>
      <c r="T88" s="824"/>
      <c r="U88" s="824"/>
      <c r="V88" s="824"/>
      <c r="W88" s="824"/>
      <c r="X88" s="824"/>
      <c r="Y88" s="824"/>
      <c r="Z88" s="824"/>
      <c r="AA88" s="824"/>
      <c r="AB88" s="824"/>
      <c r="AC88" s="824"/>
      <c r="AD88" s="824"/>
      <c r="AE88" s="824"/>
      <c r="AF88" s="827">
        <v>11121</v>
      </c>
      <c r="AG88" s="827"/>
      <c r="AH88" s="827"/>
      <c r="AI88" s="827"/>
      <c r="AJ88" s="827"/>
      <c r="AK88" s="824"/>
      <c r="AL88" s="824"/>
      <c r="AM88" s="824"/>
      <c r="AN88" s="824"/>
      <c r="AO88" s="824"/>
      <c r="AP88" s="827">
        <v>3644</v>
      </c>
      <c r="AQ88" s="827"/>
      <c r="AR88" s="827"/>
      <c r="AS88" s="827"/>
      <c r="AT88" s="827"/>
      <c r="AU88" s="827">
        <v>1326</v>
      </c>
      <c r="AV88" s="827"/>
      <c r="AW88" s="827"/>
      <c r="AX88" s="827"/>
      <c r="AY88" s="827"/>
      <c r="AZ88" s="832"/>
      <c r="BA88" s="832"/>
      <c r="BB88" s="832"/>
      <c r="BC88" s="832"/>
      <c r="BD88" s="833"/>
      <c r="BE88" s="233"/>
      <c r="BF88" s="233"/>
      <c r="BG88" s="233"/>
      <c r="BH88" s="233"/>
      <c r="BI88" s="233"/>
      <c r="BJ88" s="233"/>
      <c r="BK88" s="233"/>
      <c r="BL88" s="233"/>
      <c r="BM88" s="233"/>
      <c r="BN88" s="233"/>
      <c r="BO88" s="233"/>
      <c r="BP88" s="233"/>
      <c r="BQ88" s="230">
        <v>82</v>
      </c>
      <c r="BR88" s="235"/>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22"/>
    </row>
    <row r="89" spans="1:131" ht="26.25" hidden="1" customHeight="1" x14ac:dyDescent="0.15">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22"/>
    </row>
    <row r="90" spans="1:131" ht="26.25" hidden="1" customHeight="1" x14ac:dyDescent="0.15">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22"/>
    </row>
    <row r="91" spans="1:131" ht="26.25" hidden="1" customHeight="1" x14ac:dyDescent="0.15">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22"/>
    </row>
    <row r="92" spans="1:131" ht="26.25" hidden="1" customHeight="1" x14ac:dyDescent="0.15">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22"/>
    </row>
    <row r="93" spans="1:131" ht="26.25" hidden="1" customHeight="1" x14ac:dyDescent="0.15">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22"/>
    </row>
    <row r="94" spans="1:131" ht="26.25" hidden="1" customHeight="1" x14ac:dyDescent="0.15">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22"/>
    </row>
    <row r="95" spans="1:131" ht="26.25" hidden="1" customHeight="1" x14ac:dyDescent="0.15">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22"/>
    </row>
    <row r="96" spans="1:131" ht="26.25" hidden="1" customHeight="1" x14ac:dyDescent="0.15">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22"/>
    </row>
    <row r="97" spans="1:131" ht="26.25" hidden="1" customHeight="1" x14ac:dyDescent="0.15">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22"/>
    </row>
    <row r="98" spans="1:131" ht="26.25" hidden="1" customHeight="1" x14ac:dyDescent="0.15">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22"/>
    </row>
    <row r="99" spans="1:131" ht="26.25" hidden="1" customHeight="1" x14ac:dyDescent="0.15">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22"/>
    </row>
    <row r="100" spans="1:131" ht="26.25" hidden="1" customHeight="1" x14ac:dyDescent="0.15">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22"/>
    </row>
    <row r="101" spans="1:131" ht="26.25" hidden="1" customHeight="1" x14ac:dyDescent="0.15">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22"/>
    </row>
    <row r="102" spans="1:131" ht="26.25" customHeight="1" thickBot="1" x14ac:dyDescent="0.2">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376</v>
      </c>
      <c r="BR102" s="774" t="s">
        <v>400</v>
      </c>
      <c r="BS102" s="775"/>
      <c r="BT102" s="775"/>
      <c r="BU102" s="775"/>
      <c r="BV102" s="775"/>
      <c r="BW102" s="775"/>
      <c r="BX102" s="775"/>
      <c r="BY102" s="775"/>
      <c r="BZ102" s="775"/>
      <c r="CA102" s="775"/>
      <c r="CB102" s="775"/>
      <c r="CC102" s="775"/>
      <c r="CD102" s="775"/>
      <c r="CE102" s="775"/>
      <c r="CF102" s="775"/>
      <c r="CG102" s="776"/>
      <c r="CH102" s="870"/>
      <c r="CI102" s="871"/>
      <c r="CJ102" s="871"/>
      <c r="CK102" s="871"/>
      <c r="CL102" s="872"/>
      <c r="CM102" s="870"/>
      <c r="CN102" s="871"/>
      <c r="CO102" s="871"/>
      <c r="CP102" s="871"/>
      <c r="CQ102" s="872"/>
      <c r="CR102" s="873">
        <v>42</v>
      </c>
      <c r="CS102" s="835"/>
      <c r="CT102" s="835"/>
      <c r="CU102" s="835"/>
      <c r="CV102" s="874"/>
      <c r="CW102" s="873">
        <v>95</v>
      </c>
      <c r="CX102" s="835"/>
      <c r="CY102" s="835"/>
      <c r="CZ102" s="835"/>
      <c r="DA102" s="874"/>
      <c r="DB102" s="873" t="s">
        <v>563</v>
      </c>
      <c r="DC102" s="835"/>
      <c r="DD102" s="835"/>
      <c r="DE102" s="835"/>
      <c r="DF102" s="874"/>
      <c r="DG102" s="873" t="s">
        <v>563</v>
      </c>
      <c r="DH102" s="835"/>
      <c r="DI102" s="835"/>
      <c r="DJ102" s="835"/>
      <c r="DK102" s="874"/>
      <c r="DL102" s="873" t="s">
        <v>563</v>
      </c>
      <c r="DM102" s="835"/>
      <c r="DN102" s="835"/>
      <c r="DO102" s="835"/>
      <c r="DP102" s="874"/>
      <c r="DQ102" s="873" t="s">
        <v>563</v>
      </c>
      <c r="DR102" s="835"/>
      <c r="DS102" s="835"/>
      <c r="DT102" s="835"/>
      <c r="DU102" s="874"/>
      <c r="DV102" s="774"/>
      <c r="DW102" s="775"/>
      <c r="DX102" s="775"/>
      <c r="DY102" s="775"/>
      <c r="DZ102" s="897"/>
      <c r="EA102" s="222"/>
    </row>
    <row r="103" spans="1:131" ht="26.25" customHeight="1" x14ac:dyDescent="0.15">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898" t="s">
        <v>401</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22"/>
    </row>
    <row r="104" spans="1:131" ht="26.25" customHeight="1" x14ac:dyDescent="0.15">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899" t="s">
        <v>402</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22"/>
    </row>
    <row r="105" spans="1:131" ht="11.25" customHeight="1" x14ac:dyDescent="0.15">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15">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
      <c r="A107" s="241" t="s">
        <v>403</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1" t="s">
        <v>404</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15">
      <c r="A108" s="900" t="s">
        <v>405</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406</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22" customFormat="1" ht="26.25" customHeight="1" x14ac:dyDescent="0.15">
      <c r="A109" s="895" t="s">
        <v>407</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408</v>
      </c>
      <c r="AB109" s="876"/>
      <c r="AC109" s="876"/>
      <c r="AD109" s="876"/>
      <c r="AE109" s="877"/>
      <c r="AF109" s="875" t="s">
        <v>409</v>
      </c>
      <c r="AG109" s="876"/>
      <c r="AH109" s="876"/>
      <c r="AI109" s="876"/>
      <c r="AJ109" s="877"/>
      <c r="AK109" s="875" t="s">
        <v>294</v>
      </c>
      <c r="AL109" s="876"/>
      <c r="AM109" s="876"/>
      <c r="AN109" s="876"/>
      <c r="AO109" s="877"/>
      <c r="AP109" s="875" t="s">
        <v>410</v>
      </c>
      <c r="AQ109" s="876"/>
      <c r="AR109" s="876"/>
      <c r="AS109" s="876"/>
      <c r="AT109" s="878"/>
      <c r="AU109" s="895" t="s">
        <v>407</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408</v>
      </c>
      <c r="BR109" s="876"/>
      <c r="BS109" s="876"/>
      <c r="BT109" s="876"/>
      <c r="BU109" s="877"/>
      <c r="BV109" s="875" t="s">
        <v>409</v>
      </c>
      <c r="BW109" s="876"/>
      <c r="BX109" s="876"/>
      <c r="BY109" s="876"/>
      <c r="BZ109" s="877"/>
      <c r="CA109" s="875" t="s">
        <v>294</v>
      </c>
      <c r="CB109" s="876"/>
      <c r="CC109" s="876"/>
      <c r="CD109" s="876"/>
      <c r="CE109" s="877"/>
      <c r="CF109" s="896" t="s">
        <v>410</v>
      </c>
      <c r="CG109" s="896"/>
      <c r="CH109" s="896"/>
      <c r="CI109" s="896"/>
      <c r="CJ109" s="896"/>
      <c r="CK109" s="875" t="s">
        <v>411</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408</v>
      </c>
      <c r="DH109" s="876"/>
      <c r="DI109" s="876"/>
      <c r="DJ109" s="876"/>
      <c r="DK109" s="877"/>
      <c r="DL109" s="875" t="s">
        <v>409</v>
      </c>
      <c r="DM109" s="876"/>
      <c r="DN109" s="876"/>
      <c r="DO109" s="876"/>
      <c r="DP109" s="877"/>
      <c r="DQ109" s="875" t="s">
        <v>294</v>
      </c>
      <c r="DR109" s="876"/>
      <c r="DS109" s="876"/>
      <c r="DT109" s="876"/>
      <c r="DU109" s="877"/>
      <c r="DV109" s="875" t="s">
        <v>410</v>
      </c>
      <c r="DW109" s="876"/>
      <c r="DX109" s="876"/>
      <c r="DY109" s="876"/>
      <c r="DZ109" s="878"/>
    </row>
    <row r="110" spans="1:131" s="222" customFormat="1" ht="26.25" customHeight="1" x14ac:dyDescent="0.15">
      <c r="A110" s="879" t="s">
        <v>412</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1473599</v>
      </c>
      <c r="AB110" s="883"/>
      <c r="AC110" s="883"/>
      <c r="AD110" s="883"/>
      <c r="AE110" s="884"/>
      <c r="AF110" s="885">
        <v>1567001</v>
      </c>
      <c r="AG110" s="883"/>
      <c r="AH110" s="883"/>
      <c r="AI110" s="883"/>
      <c r="AJ110" s="884"/>
      <c r="AK110" s="885">
        <v>1581016</v>
      </c>
      <c r="AL110" s="883"/>
      <c r="AM110" s="883"/>
      <c r="AN110" s="883"/>
      <c r="AO110" s="884"/>
      <c r="AP110" s="886">
        <v>13.7</v>
      </c>
      <c r="AQ110" s="887"/>
      <c r="AR110" s="887"/>
      <c r="AS110" s="887"/>
      <c r="AT110" s="888"/>
      <c r="AU110" s="889" t="s">
        <v>69</v>
      </c>
      <c r="AV110" s="890"/>
      <c r="AW110" s="890"/>
      <c r="AX110" s="890"/>
      <c r="AY110" s="890"/>
      <c r="AZ110" s="912" t="s">
        <v>413</v>
      </c>
      <c r="BA110" s="880"/>
      <c r="BB110" s="880"/>
      <c r="BC110" s="880"/>
      <c r="BD110" s="880"/>
      <c r="BE110" s="880"/>
      <c r="BF110" s="880"/>
      <c r="BG110" s="880"/>
      <c r="BH110" s="880"/>
      <c r="BI110" s="880"/>
      <c r="BJ110" s="880"/>
      <c r="BK110" s="880"/>
      <c r="BL110" s="880"/>
      <c r="BM110" s="880"/>
      <c r="BN110" s="880"/>
      <c r="BO110" s="880"/>
      <c r="BP110" s="881"/>
      <c r="BQ110" s="913">
        <v>17515271</v>
      </c>
      <c r="BR110" s="914"/>
      <c r="BS110" s="914"/>
      <c r="BT110" s="914"/>
      <c r="BU110" s="914"/>
      <c r="BV110" s="914">
        <v>17376647</v>
      </c>
      <c r="BW110" s="914"/>
      <c r="BX110" s="914"/>
      <c r="BY110" s="914"/>
      <c r="BZ110" s="914"/>
      <c r="CA110" s="914">
        <v>16562793</v>
      </c>
      <c r="CB110" s="914"/>
      <c r="CC110" s="914"/>
      <c r="CD110" s="914"/>
      <c r="CE110" s="914"/>
      <c r="CF110" s="927">
        <v>144</v>
      </c>
      <c r="CG110" s="928"/>
      <c r="CH110" s="928"/>
      <c r="CI110" s="928"/>
      <c r="CJ110" s="928"/>
      <c r="CK110" s="929" t="s">
        <v>414</v>
      </c>
      <c r="CL110" s="930"/>
      <c r="CM110" s="912" t="s">
        <v>415</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t="s">
        <v>122</v>
      </c>
      <c r="DH110" s="914"/>
      <c r="DI110" s="914"/>
      <c r="DJ110" s="914"/>
      <c r="DK110" s="914"/>
      <c r="DL110" s="914" t="s">
        <v>122</v>
      </c>
      <c r="DM110" s="914"/>
      <c r="DN110" s="914"/>
      <c r="DO110" s="914"/>
      <c r="DP110" s="914"/>
      <c r="DQ110" s="914" t="s">
        <v>122</v>
      </c>
      <c r="DR110" s="914"/>
      <c r="DS110" s="914"/>
      <c r="DT110" s="914"/>
      <c r="DU110" s="914"/>
      <c r="DV110" s="915" t="s">
        <v>122</v>
      </c>
      <c r="DW110" s="915"/>
      <c r="DX110" s="915"/>
      <c r="DY110" s="915"/>
      <c r="DZ110" s="916"/>
    </row>
    <row r="111" spans="1:131" s="222" customFormat="1" ht="26.25" customHeight="1" x14ac:dyDescent="0.15">
      <c r="A111" s="917" t="s">
        <v>416</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891"/>
      <c r="AV111" s="892"/>
      <c r="AW111" s="892"/>
      <c r="AX111" s="892"/>
      <c r="AY111" s="892"/>
      <c r="AZ111" s="905" t="s">
        <v>417</v>
      </c>
      <c r="BA111" s="906"/>
      <c r="BB111" s="906"/>
      <c r="BC111" s="906"/>
      <c r="BD111" s="906"/>
      <c r="BE111" s="906"/>
      <c r="BF111" s="906"/>
      <c r="BG111" s="906"/>
      <c r="BH111" s="906"/>
      <c r="BI111" s="906"/>
      <c r="BJ111" s="906"/>
      <c r="BK111" s="906"/>
      <c r="BL111" s="906"/>
      <c r="BM111" s="906"/>
      <c r="BN111" s="906"/>
      <c r="BO111" s="906"/>
      <c r="BP111" s="907"/>
      <c r="BQ111" s="908">
        <v>23234</v>
      </c>
      <c r="BR111" s="909"/>
      <c r="BS111" s="909"/>
      <c r="BT111" s="909"/>
      <c r="BU111" s="909"/>
      <c r="BV111" s="909">
        <v>21243</v>
      </c>
      <c r="BW111" s="909"/>
      <c r="BX111" s="909"/>
      <c r="BY111" s="909"/>
      <c r="BZ111" s="909"/>
      <c r="CA111" s="909">
        <v>19133</v>
      </c>
      <c r="CB111" s="909"/>
      <c r="CC111" s="909"/>
      <c r="CD111" s="909"/>
      <c r="CE111" s="909"/>
      <c r="CF111" s="903">
        <v>0.2</v>
      </c>
      <c r="CG111" s="904"/>
      <c r="CH111" s="904"/>
      <c r="CI111" s="904"/>
      <c r="CJ111" s="904"/>
      <c r="CK111" s="931"/>
      <c r="CL111" s="932"/>
      <c r="CM111" s="905" t="s">
        <v>418</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122</v>
      </c>
      <c r="DH111" s="909"/>
      <c r="DI111" s="909"/>
      <c r="DJ111" s="909"/>
      <c r="DK111" s="909"/>
      <c r="DL111" s="909" t="s">
        <v>122</v>
      </c>
      <c r="DM111" s="909"/>
      <c r="DN111" s="909"/>
      <c r="DO111" s="909"/>
      <c r="DP111" s="909"/>
      <c r="DQ111" s="909" t="s">
        <v>122</v>
      </c>
      <c r="DR111" s="909"/>
      <c r="DS111" s="909"/>
      <c r="DT111" s="909"/>
      <c r="DU111" s="909"/>
      <c r="DV111" s="910" t="s">
        <v>122</v>
      </c>
      <c r="DW111" s="910"/>
      <c r="DX111" s="910"/>
      <c r="DY111" s="910"/>
      <c r="DZ111" s="911"/>
    </row>
    <row r="112" spans="1:131" s="222" customFormat="1" ht="26.25" customHeight="1" x14ac:dyDescent="0.15">
      <c r="A112" s="935" t="s">
        <v>419</v>
      </c>
      <c r="B112" s="936"/>
      <c r="C112" s="906" t="s">
        <v>420</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41" t="s">
        <v>122</v>
      </c>
      <c r="AB112" s="942"/>
      <c r="AC112" s="942"/>
      <c r="AD112" s="942"/>
      <c r="AE112" s="943"/>
      <c r="AF112" s="944" t="s">
        <v>122</v>
      </c>
      <c r="AG112" s="942"/>
      <c r="AH112" s="942"/>
      <c r="AI112" s="942"/>
      <c r="AJ112" s="943"/>
      <c r="AK112" s="944" t="s">
        <v>122</v>
      </c>
      <c r="AL112" s="942"/>
      <c r="AM112" s="942"/>
      <c r="AN112" s="942"/>
      <c r="AO112" s="943"/>
      <c r="AP112" s="945" t="s">
        <v>122</v>
      </c>
      <c r="AQ112" s="946"/>
      <c r="AR112" s="946"/>
      <c r="AS112" s="946"/>
      <c r="AT112" s="947"/>
      <c r="AU112" s="891"/>
      <c r="AV112" s="892"/>
      <c r="AW112" s="892"/>
      <c r="AX112" s="892"/>
      <c r="AY112" s="892"/>
      <c r="AZ112" s="905" t="s">
        <v>421</v>
      </c>
      <c r="BA112" s="906"/>
      <c r="BB112" s="906"/>
      <c r="BC112" s="906"/>
      <c r="BD112" s="906"/>
      <c r="BE112" s="906"/>
      <c r="BF112" s="906"/>
      <c r="BG112" s="906"/>
      <c r="BH112" s="906"/>
      <c r="BI112" s="906"/>
      <c r="BJ112" s="906"/>
      <c r="BK112" s="906"/>
      <c r="BL112" s="906"/>
      <c r="BM112" s="906"/>
      <c r="BN112" s="906"/>
      <c r="BO112" s="906"/>
      <c r="BP112" s="907"/>
      <c r="BQ112" s="908">
        <v>6392260</v>
      </c>
      <c r="BR112" s="909"/>
      <c r="BS112" s="909"/>
      <c r="BT112" s="909"/>
      <c r="BU112" s="909"/>
      <c r="BV112" s="909">
        <v>5143747</v>
      </c>
      <c r="BW112" s="909"/>
      <c r="BX112" s="909"/>
      <c r="BY112" s="909"/>
      <c r="BZ112" s="909"/>
      <c r="CA112" s="909">
        <v>5024926</v>
      </c>
      <c r="CB112" s="909"/>
      <c r="CC112" s="909"/>
      <c r="CD112" s="909"/>
      <c r="CE112" s="909"/>
      <c r="CF112" s="903">
        <v>43.7</v>
      </c>
      <c r="CG112" s="904"/>
      <c r="CH112" s="904"/>
      <c r="CI112" s="904"/>
      <c r="CJ112" s="904"/>
      <c r="CK112" s="931"/>
      <c r="CL112" s="932"/>
      <c r="CM112" s="905" t="s">
        <v>422</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122</v>
      </c>
      <c r="DH112" s="909"/>
      <c r="DI112" s="909"/>
      <c r="DJ112" s="909"/>
      <c r="DK112" s="909"/>
      <c r="DL112" s="909" t="s">
        <v>122</v>
      </c>
      <c r="DM112" s="909"/>
      <c r="DN112" s="909"/>
      <c r="DO112" s="909"/>
      <c r="DP112" s="909"/>
      <c r="DQ112" s="909" t="s">
        <v>122</v>
      </c>
      <c r="DR112" s="909"/>
      <c r="DS112" s="909"/>
      <c r="DT112" s="909"/>
      <c r="DU112" s="909"/>
      <c r="DV112" s="910" t="s">
        <v>122</v>
      </c>
      <c r="DW112" s="910"/>
      <c r="DX112" s="910"/>
      <c r="DY112" s="910"/>
      <c r="DZ112" s="911"/>
    </row>
    <row r="113" spans="1:130" s="222" customFormat="1" ht="26.25" customHeight="1" x14ac:dyDescent="0.15">
      <c r="A113" s="937"/>
      <c r="B113" s="938"/>
      <c r="C113" s="906" t="s">
        <v>423</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20">
        <v>436799</v>
      </c>
      <c r="AB113" s="921"/>
      <c r="AC113" s="921"/>
      <c r="AD113" s="921"/>
      <c r="AE113" s="922"/>
      <c r="AF113" s="923">
        <v>414450</v>
      </c>
      <c r="AG113" s="921"/>
      <c r="AH113" s="921"/>
      <c r="AI113" s="921"/>
      <c r="AJ113" s="922"/>
      <c r="AK113" s="923">
        <v>435421</v>
      </c>
      <c r="AL113" s="921"/>
      <c r="AM113" s="921"/>
      <c r="AN113" s="921"/>
      <c r="AO113" s="922"/>
      <c r="AP113" s="924">
        <v>3.8</v>
      </c>
      <c r="AQ113" s="925"/>
      <c r="AR113" s="925"/>
      <c r="AS113" s="925"/>
      <c r="AT113" s="926"/>
      <c r="AU113" s="891"/>
      <c r="AV113" s="892"/>
      <c r="AW113" s="892"/>
      <c r="AX113" s="892"/>
      <c r="AY113" s="892"/>
      <c r="AZ113" s="905" t="s">
        <v>424</v>
      </c>
      <c r="BA113" s="906"/>
      <c r="BB113" s="906"/>
      <c r="BC113" s="906"/>
      <c r="BD113" s="906"/>
      <c r="BE113" s="906"/>
      <c r="BF113" s="906"/>
      <c r="BG113" s="906"/>
      <c r="BH113" s="906"/>
      <c r="BI113" s="906"/>
      <c r="BJ113" s="906"/>
      <c r="BK113" s="906"/>
      <c r="BL113" s="906"/>
      <c r="BM113" s="906"/>
      <c r="BN113" s="906"/>
      <c r="BO113" s="906"/>
      <c r="BP113" s="907"/>
      <c r="BQ113" s="908">
        <v>1672106</v>
      </c>
      <c r="BR113" s="909"/>
      <c r="BS113" s="909"/>
      <c r="BT113" s="909"/>
      <c r="BU113" s="909"/>
      <c r="BV113" s="909">
        <v>1502396</v>
      </c>
      <c r="BW113" s="909"/>
      <c r="BX113" s="909"/>
      <c r="BY113" s="909"/>
      <c r="BZ113" s="909"/>
      <c r="CA113" s="909">
        <v>1326249</v>
      </c>
      <c r="CB113" s="909"/>
      <c r="CC113" s="909"/>
      <c r="CD113" s="909"/>
      <c r="CE113" s="909"/>
      <c r="CF113" s="903">
        <v>11.5</v>
      </c>
      <c r="CG113" s="904"/>
      <c r="CH113" s="904"/>
      <c r="CI113" s="904"/>
      <c r="CJ113" s="904"/>
      <c r="CK113" s="931"/>
      <c r="CL113" s="932"/>
      <c r="CM113" s="905" t="s">
        <v>425</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41" t="s">
        <v>122</v>
      </c>
      <c r="DH113" s="942"/>
      <c r="DI113" s="942"/>
      <c r="DJ113" s="942"/>
      <c r="DK113" s="943"/>
      <c r="DL113" s="944" t="s">
        <v>122</v>
      </c>
      <c r="DM113" s="942"/>
      <c r="DN113" s="942"/>
      <c r="DO113" s="942"/>
      <c r="DP113" s="943"/>
      <c r="DQ113" s="944" t="s">
        <v>122</v>
      </c>
      <c r="DR113" s="942"/>
      <c r="DS113" s="942"/>
      <c r="DT113" s="942"/>
      <c r="DU113" s="943"/>
      <c r="DV113" s="945" t="s">
        <v>122</v>
      </c>
      <c r="DW113" s="946"/>
      <c r="DX113" s="946"/>
      <c r="DY113" s="946"/>
      <c r="DZ113" s="947"/>
    </row>
    <row r="114" spans="1:130" s="222" customFormat="1" ht="26.25" customHeight="1" x14ac:dyDescent="0.15">
      <c r="A114" s="937"/>
      <c r="B114" s="938"/>
      <c r="C114" s="906" t="s">
        <v>426</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41">
        <v>216938</v>
      </c>
      <c r="AB114" s="942"/>
      <c r="AC114" s="942"/>
      <c r="AD114" s="942"/>
      <c r="AE114" s="943"/>
      <c r="AF114" s="944">
        <v>163909</v>
      </c>
      <c r="AG114" s="942"/>
      <c r="AH114" s="942"/>
      <c r="AI114" s="942"/>
      <c r="AJ114" s="943"/>
      <c r="AK114" s="944">
        <v>167701</v>
      </c>
      <c r="AL114" s="942"/>
      <c r="AM114" s="942"/>
      <c r="AN114" s="942"/>
      <c r="AO114" s="943"/>
      <c r="AP114" s="945">
        <v>1.5</v>
      </c>
      <c r="AQ114" s="946"/>
      <c r="AR114" s="946"/>
      <c r="AS114" s="946"/>
      <c r="AT114" s="947"/>
      <c r="AU114" s="891"/>
      <c r="AV114" s="892"/>
      <c r="AW114" s="892"/>
      <c r="AX114" s="892"/>
      <c r="AY114" s="892"/>
      <c r="AZ114" s="905" t="s">
        <v>427</v>
      </c>
      <c r="BA114" s="906"/>
      <c r="BB114" s="906"/>
      <c r="BC114" s="906"/>
      <c r="BD114" s="906"/>
      <c r="BE114" s="906"/>
      <c r="BF114" s="906"/>
      <c r="BG114" s="906"/>
      <c r="BH114" s="906"/>
      <c r="BI114" s="906"/>
      <c r="BJ114" s="906"/>
      <c r="BK114" s="906"/>
      <c r="BL114" s="906"/>
      <c r="BM114" s="906"/>
      <c r="BN114" s="906"/>
      <c r="BO114" s="906"/>
      <c r="BP114" s="907"/>
      <c r="BQ114" s="908">
        <v>1773917</v>
      </c>
      <c r="BR114" s="909"/>
      <c r="BS114" s="909"/>
      <c r="BT114" s="909"/>
      <c r="BU114" s="909"/>
      <c r="BV114" s="909">
        <v>1657538</v>
      </c>
      <c r="BW114" s="909"/>
      <c r="BX114" s="909"/>
      <c r="BY114" s="909"/>
      <c r="BZ114" s="909"/>
      <c r="CA114" s="909">
        <v>1690673</v>
      </c>
      <c r="CB114" s="909"/>
      <c r="CC114" s="909"/>
      <c r="CD114" s="909"/>
      <c r="CE114" s="909"/>
      <c r="CF114" s="903">
        <v>14.7</v>
      </c>
      <c r="CG114" s="904"/>
      <c r="CH114" s="904"/>
      <c r="CI114" s="904"/>
      <c r="CJ114" s="904"/>
      <c r="CK114" s="931"/>
      <c r="CL114" s="932"/>
      <c r="CM114" s="905" t="s">
        <v>428</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41" t="s">
        <v>122</v>
      </c>
      <c r="DH114" s="942"/>
      <c r="DI114" s="942"/>
      <c r="DJ114" s="942"/>
      <c r="DK114" s="943"/>
      <c r="DL114" s="944" t="s">
        <v>122</v>
      </c>
      <c r="DM114" s="942"/>
      <c r="DN114" s="942"/>
      <c r="DO114" s="942"/>
      <c r="DP114" s="943"/>
      <c r="DQ114" s="944" t="s">
        <v>122</v>
      </c>
      <c r="DR114" s="942"/>
      <c r="DS114" s="942"/>
      <c r="DT114" s="942"/>
      <c r="DU114" s="943"/>
      <c r="DV114" s="945" t="s">
        <v>122</v>
      </c>
      <c r="DW114" s="946"/>
      <c r="DX114" s="946"/>
      <c r="DY114" s="946"/>
      <c r="DZ114" s="947"/>
    </row>
    <row r="115" spans="1:130" s="222" customFormat="1" ht="26.25" customHeight="1" x14ac:dyDescent="0.15">
      <c r="A115" s="937"/>
      <c r="B115" s="938"/>
      <c r="C115" s="906" t="s">
        <v>429</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20">
        <v>1829</v>
      </c>
      <c r="AB115" s="921"/>
      <c r="AC115" s="921"/>
      <c r="AD115" s="921"/>
      <c r="AE115" s="922"/>
      <c r="AF115" s="923">
        <v>1829</v>
      </c>
      <c r="AG115" s="921"/>
      <c r="AH115" s="921"/>
      <c r="AI115" s="921"/>
      <c r="AJ115" s="922"/>
      <c r="AK115" s="923">
        <v>1829</v>
      </c>
      <c r="AL115" s="921"/>
      <c r="AM115" s="921"/>
      <c r="AN115" s="921"/>
      <c r="AO115" s="922"/>
      <c r="AP115" s="924">
        <v>0</v>
      </c>
      <c r="AQ115" s="925"/>
      <c r="AR115" s="925"/>
      <c r="AS115" s="925"/>
      <c r="AT115" s="926"/>
      <c r="AU115" s="891"/>
      <c r="AV115" s="892"/>
      <c r="AW115" s="892"/>
      <c r="AX115" s="892"/>
      <c r="AY115" s="892"/>
      <c r="AZ115" s="905" t="s">
        <v>430</v>
      </c>
      <c r="BA115" s="906"/>
      <c r="BB115" s="906"/>
      <c r="BC115" s="906"/>
      <c r="BD115" s="906"/>
      <c r="BE115" s="906"/>
      <c r="BF115" s="906"/>
      <c r="BG115" s="906"/>
      <c r="BH115" s="906"/>
      <c r="BI115" s="906"/>
      <c r="BJ115" s="906"/>
      <c r="BK115" s="906"/>
      <c r="BL115" s="906"/>
      <c r="BM115" s="906"/>
      <c r="BN115" s="906"/>
      <c r="BO115" s="906"/>
      <c r="BP115" s="907"/>
      <c r="BQ115" s="908" t="s">
        <v>122</v>
      </c>
      <c r="BR115" s="909"/>
      <c r="BS115" s="909"/>
      <c r="BT115" s="909"/>
      <c r="BU115" s="909"/>
      <c r="BV115" s="909" t="s">
        <v>122</v>
      </c>
      <c r="BW115" s="909"/>
      <c r="BX115" s="909"/>
      <c r="BY115" s="909"/>
      <c r="BZ115" s="909"/>
      <c r="CA115" s="909" t="s">
        <v>122</v>
      </c>
      <c r="CB115" s="909"/>
      <c r="CC115" s="909"/>
      <c r="CD115" s="909"/>
      <c r="CE115" s="909"/>
      <c r="CF115" s="903" t="s">
        <v>122</v>
      </c>
      <c r="CG115" s="904"/>
      <c r="CH115" s="904"/>
      <c r="CI115" s="904"/>
      <c r="CJ115" s="904"/>
      <c r="CK115" s="931"/>
      <c r="CL115" s="932"/>
      <c r="CM115" s="905" t="s">
        <v>431</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41" t="s">
        <v>122</v>
      </c>
      <c r="DH115" s="942"/>
      <c r="DI115" s="942"/>
      <c r="DJ115" s="942"/>
      <c r="DK115" s="943"/>
      <c r="DL115" s="944" t="s">
        <v>122</v>
      </c>
      <c r="DM115" s="942"/>
      <c r="DN115" s="942"/>
      <c r="DO115" s="942"/>
      <c r="DP115" s="943"/>
      <c r="DQ115" s="944" t="s">
        <v>122</v>
      </c>
      <c r="DR115" s="942"/>
      <c r="DS115" s="942"/>
      <c r="DT115" s="942"/>
      <c r="DU115" s="943"/>
      <c r="DV115" s="945" t="s">
        <v>122</v>
      </c>
      <c r="DW115" s="946"/>
      <c r="DX115" s="946"/>
      <c r="DY115" s="946"/>
      <c r="DZ115" s="947"/>
    </row>
    <row r="116" spans="1:130" s="222" customFormat="1" ht="26.25" customHeight="1" x14ac:dyDescent="0.15">
      <c r="A116" s="939"/>
      <c r="B116" s="940"/>
      <c r="C116" s="948" t="s">
        <v>432</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41" t="s">
        <v>122</v>
      </c>
      <c r="AB116" s="942"/>
      <c r="AC116" s="942"/>
      <c r="AD116" s="942"/>
      <c r="AE116" s="943"/>
      <c r="AF116" s="944" t="s">
        <v>122</v>
      </c>
      <c r="AG116" s="942"/>
      <c r="AH116" s="942"/>
      <c r="AI116" s="942"/>
      <c r="AJ116" s="943"/>
      <c r="AK116" s="944" t="s">
        <v>122</v>
      </c>
      <c r="AL116" s="942"/>
      <c r="AM116" s="942"/>
      <c r="AN116" s="942"/>
      <c r="AO116" s="943"/>
      <c r="AP116" s="945" t="s">
        <v>122</v>
      </c>
      <c r="AQ116" s="946"/>
      <c r="AR116" s="946"/>
      <c r="AS116" s="946"/>
      <c r="AT116" s="947"/>
      <c r="AU116" s="891"/>
      <c r="AV116" s="892"/>
      <c r="AW116" s="892"/>
      <c r="AX116" s="892"/>
      <c r="AY116" s="892"/>
      <c r="AZ116" s="950" t="s">
        <v>433</v>
      </c>
      <c r="BA116" s="951"/>
      <c r="BB116" s="951"/>
      <c r="BC116" s="951"/>
      <c r="BD116" s="951"/>
      <c r="BE116" s="951"/>
      <c r="BF116" s="951"/>
      <c r="BG116" s="951"/>
      <c r="BH116" s="951"/>
      <c r="BI116" s="951"/>
      <c r="BJ116" s="951"/>
      <c r="BK116" s="951"/>
      <c r="BL116" s="951"/>
      <c r="BM116" s="951"/>
      <c r="BN116" s="951"/>
      <c r="BO116" s="951"/>
      <c r="BP116" s="952"/>
      <c r="BQ116" s="908" t="s">
        <v>122</v>
      </c>
      <c r="BR116" s="909"/>
      <c r="BS116" s="909"/>
      <c r="BT116" s="909"/>
      <c r="BU116" s="909"/>
      <c r="BV116" s="909" t="s">
        <v>122</v>
      </c>
      <c r="BW116" s="909"/>
      <c r="BX116" s="909"/>
      <c r="BY116" s="909"/>
      <c r="BZ116" s="909"/>
      <c r="CA116" s="909" t="s">
        <v>122</v>
      </c>
      <c r="CB116" s="909"/>
      <c r="CC116" s="909"/>
      <c r="CD116" s="909"/>
      <c r="CE116" s="909"/>
      <c r="CF116" s="903" t="s">
        <v>122</v>
      </c>
      <c r="CG116" s="904"/>
      <c r="CH116" s="904"/>
      <c r="CI116" s="904"/>
      <c r="CJ116" s="904"/>
      <c r="CK116" s="931"/>
      <c r="CL116" s="932"/>
      <c r="CM116" s="905" t="s">
        <v>434</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41">
        <v>23234</v>
      </c>
      <c r="DH116" s="942"/>
      <c r="DI116" s="942"/>
      <c r="DJ116" s="942"/>
      <c r="DK116" s="943"/>
      <c r="DL116" s="944">
        <v>21243</v>
      </c>
      <c r="DM116" s="942"/>
      <c r="DN116" s="942"/>
      <c r="DO116" s="942"/>
      <c r="DP116" s="943"/>
      <c r="DQ116" s="944">
        <v>19133</v>
      </c>
      <c r="DR116" s="942"/>
      <c r="DS116" s="942"/>
      <c r="DT116" s="942"/>
      <c r="DU116" s="943"/>
      <c r="DV116" s="945">
        <v>0.2</v>
      </c>
      <c r="DW116" s="946"/>
      <c r="DX116" s="946"/>
      <c r="DY116" s="946"/>
      <c r="DZ116" s="947"/>
    </row>
    <row r="117" spans="1:130" s="222" customFormat="1" ht="26.25" customHeight="1" x14ac:dyDescent="0.15">
      <c r="A117" s="895" t="s">
        <v>177</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0" t="s">
        <v>435</v>
      </c>
      <c r="Z117" s="877"/>
      <c r="AA117" s="961">
        <v>2129165</v>
      </c>
      <c r="AB117" s="962"/>
      <c r="AC117" s="962"/>
      <c r="AD117" s="962"/>
      <c r="AE117" s="963"/>
      <c r="AF117" s="964">
        <v>2147189</v>
      </c>
      <c r="AG117" s="962"/>
      <c r="AH117" s="962"/>
      <c r="AI117" s="962"/>
      <c r="AJ117" s="963"/>
      <c r="AK117" s="964">
        <v>2185967</v>
      </c>
      <c r="AL117" s="962"/>
      <c r="AM117" s="962"/>
      <c r="AN117" s="962"/>
      <c r="AO117" s="963"/>
      <c r="AP117" s="965"/>
      <c r="AQ117" s="966"/>
      <c r="AR117" s="966"/>
      <c r="AS117" s="966"/>
      <c r="AT117" s="967"/>
      <c r="AU117" s="891"/>
      <c r="AV117" s="892"/>
      <c r="AW117" s="892"/>
      <c r="AX117" s="892"/>
      <c r="AY117" s="892"/>
      <c r="AZ117" s="957" t="s">
        <v>436</v>
      </c>
      <c r="BA117" s="958"/>
      <c r="BB117" s="958"/>
      <c r="BC117" s="958"/>
      <c r="BD117" s="958"/>
      <c r="BE117" s="958"/>
      <c r="BF117" s="958"/>
      <c r="BG117" s="958"/>
      <c r="BH117" s="958"/>
      <c r="BI117" s="958"/>
      <c r="BJ117" s="958"/>
      <c r="BK117" s="958"/>
      <c r="BL117" s="958"/>
      <c r="BM117" s="958"/>
      <c r="BN117" s="958"/>
      <c r="BO117" s="958"/>
      <c r="BP117" s="959"/>
      <c r="BQ117" s="908" t="s">
        <v>122</v>
      </c>
      <c r="BR117" s="909"/>
      <c r="BS117" s="909"/>
      <c r="BT117" s="909"/>
      <c r="BU117" s="909"/>
      <c r="BV117" s="909" t="s">
        <v>122</v>
      </c>
      <c r="BW117" s="909"/>
      <c r="BX117" s="909"/>
      <c r="BY117" s="909"/>
      <c r="BZ117" s="909"/>
      <c r="CA117" s="909" t="s">
        <v>122</v>
      </c>
      <c r="CB117" s="909"/>
      <c r="CC117" s="909"/>
      <c r="CD117" s="909"/>
      <c r="CE117" s="909"/>
      <c r="CF117" s="903" t="s">
        <v>122</v>
      </c>
      <c r="CG117" s="904"/>
      <c r="CH117" s="904"/>
      <c r="CI117" s="904"/>
      <c r="CJ117" s="904"/>
      <c r="CK117" s="931"/>
      <c r="CL117" s="932"/>
      <c r="CM117" s="905" t="s">
        <v>437</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41" t="s">
        <v>122</v>
      </c>
      <c r="DH117" s="942"/>
      <c r="DI117" s="942"/>
      <c r="DJ117" s="942"/>
      <c r="DK117" s="943"/>
      <c r="DL117" s="944" t="s">
        <v>122</v>
      </c>
      <c r="DM117" s="942"/>
      <c r="DN117" s="942"/>
      <c r="DO117" s="942"/>
      <c r="DP117" s="943"/>
      <c r="DQ117" s="944" t="s">
        <v>122</v>
      </c>
      <c r="DR117" s="942"/>
      <c r="DS117" s="942"/>
      <c r="DT117" s="942"/>
      <c r="DU117" s="943"/>
      <c r="DV117" s="945" t="s">
        <v>122</v>
      </c>
      <c r="DW117" s="946"/>
      <c r="DX117" s="946"/>
      <c r="DY117" s="946"/>
      <c r="DZ117" s="947"/>
    </row>
    <row r="118" spans="1:130" s="222" customFormat="1" ht="26.25" customHeight="1" x14ac:dyDescent="0.15">
      <c r="A118" s="895" t="s">
        <v>411</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408</v>
      </c>
      <c r="AB118" s="876"/>
      <c r="AC118" s="876"/>
      <c r="AD118" s="876"/>
      <c r="AE118" s="877"/>
      <c r="AF118" s="875" t="s">
        <v>409</v>
      </c>
      <c r="AG118" s="876"/>
      <c r="AH118" s="876"/>
      <c r="AI118" s="876"/>
      <c r="AJ118" s="877"/>
      <c r="AK118" s="875" t="s">
        <v>294</v>
      </c>
      <c r="AL118" s="876"/>
      <c r="AM118" s="876"/>
      <c r="AN118" s="876"/>
      <c r="AO118" s="877"/>
      <c r="AP118" s="953" t="s">
        <v>410</v>
      </c>
      <c r="AQ118" s="954"/>
      <c r="AR118" s="954"/>
      <c r="AS118" s="954"/>
      <c r="AT118" s="955"/>
      <c r="AU118" s="891"/>
      <c r="AV118" s="892"/>
      <c r="AW118" s="892"/>
      <c r="AX118" s="892"/>
      <c r="AY118" s="892"/>
      <c r="AZ118" s="956" t="s">
        <v>438</v>
      </c>
      <c r="BA118" s="948"/>
      <c r="BB118" s="948"/>
      <c r="BC118" s="948"/>
      <c r="BD118" s="948"/>
      <c r="BE118" s="948"/>
      <c r="BF118" s="948"/>
      <c r="BG118" s="948"/>
      <c r="BH118" s="948"/>
      <c r="BI118" s="948"/>
      <c r="BJ118" s="948"/>
      <c r="BK118" s="948"/>
      <c r="BL118" s="948"/>
      <c r="BM118" s="948"/>
      <c r="BN118" s="948"/>
      <c r="BO118" s="948"/>
      <c r="BP118" s="949"/>
      <c r="BQ118" s="982" t="s">
        <v>122</v>
      </c>
      <c r="BR118" s="983"/>
      <c r="BS118" s="983"/>
      <c r="BT118" s="983"/>
      <c r="BU118" s="983"/>
      <c r="BV118" s="983" t="s">
        <v>122</v>
      </c>
      <c r="BW118" s="983"/>
      <c r="BX118" s="983"/>
      <c r="BY118" s="983"/>
      <c r="BZ118" s="983"/>
      <c r="CA118" s="983" t="s">
        <v>122</v>
      </c>
      <c r="CB118" s="983"/>
      <c r="CC118" s="983"/>
      <c r="CD118" s="983"/>
      <c r="CE118" s="983"/>
      <c r="CF118" s="903" t="s">
        <v>122</v>
      </c>
      <c r="CG118" s="904"/>
      <c r="CH118" s="904"/>
      <c r="CI118" s="904"/>
      <c r="CJ118" s="904"/>
      <c r="CK118" s="931"/>
      <c r="CL118" s="932"/>
      <c r="CM118" s="905" t="s">
        <v>439</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41" t="s">
        <v>122</v>
      </c>
      <c r="DH118" s="942"/>
      <c r="DI118" s="942"/>
      <c r="DJ118" s="942"/>
      <c r="DK118" s="943"/>
      <c r="DL118" s="944" t="s">
        <v>122</v>
      </c>
      <c r="DM118" s="942"/>
      <c r="DN118" s="942"/>
      <c r="DO118" s="942"/>
      <c r="DP118" s="943"/>
      <c r="DQ118" s="944" t="s">
        <v>122</v>
      </c>
      <c r="DR118" s="942"/>
      <c r="DS118" s="942"/>
      <c r="DT118" s="942"/>
      <c r="DU118" s="943"/>
      <c r="DV118" s="945" t="s">
        <v>122</v>
      </c>
      <c r="DW118" s="946"/>
      <c r="DX118" s="946"/>
      <c r="DY118" s="946"/>
      <c r="DZ118" s="947"/>
    </row>
    <row r="119" spans="1:130" s="222" customFormat="1" ht="26.25" customHeight="1" x14ac:dyDescent="0.15">
      <c r="A119" s="1039" t="s">
        <v>414</v>
      </c>
      <c r="B119" s="930"/>
      <c r="C119" s="912" t="s">
        <v>415</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t="s">
        <v>122</v>
      </c>
      <c r="AB119" s="883"/>
      <c r="AC119" s="883"/>
      <c r="AD119" s="883"/>
      <c r="AE119" s="884"/>
      <c r="AF119" s="885" t="s">
        <v>122</v>
      </c>
      <c r="AG119" s="883"/>
      <c r="AH119" s="883"/>
      <c r="AI119" s="883"/>
      <c r="AJ119" s="884"/>
      <c r="AK119" s="885" t="s">
        <v>122</v>
      </c>
      <c r="AL119" s="883"/>
      <c r="AM119" s="883"/>
      <c r="AN119" s="883"/>
      <c r="AO119" s="884"/>
      <c r="AP119" s="886" t="s">
        <v>122</v>
      </c>
      <c r="AQ119" s="887"/>
      <c r="AR119" s="887"/>
      <c r="AS119" s="887"/>
      <c r="AT119" s="888"/>
      <c r="AU119" s="893"/>
      <c r="AV119" s="894"/>
      <c r="AW119" s="894"/>
      <c r="AX119" s="894"/>
      <c r="AY119" s="894"/>
      <c r="AZ119" s="243" t="s">
        <v>177</v>
      </c>
      <c r="BA119" s="243"/>
      <c r="BB119" s="243"/>
      <c r="BC119" s="243"/>
      <c r="BD119" s="243"/>
      <c r="BE119" s="243"/>
      <c r="BF119" s="243"/>
      <c r="BG119" s="243"/>
      <c r="BH119" s="243"/>
      <c r="BI119" s="243"/>
      <c r="BJ119" s="243"/>
      <c r="BK119" s="243"/>
      <c r="BL119" s="243"/>
      <c r="BM119" s="243"/>
      <c r="BN119" s="243"/>
      <c r="BO119" s="960" t="s">
        <v>440</v>
      </c>
      <c r="BP119" s="988"/>
      <c r="BQ119" s="982">
        <v>27376788</v>
      </c>
      <c r="BR119" s="983"/>
      <c r="BS119" s="983"/>
      <c r="BT119" s="983"/>
      <c r="BU119" s="983"/>
      <c r="BV119" s="983">
        <v>25701571</v>
      </c>
      <c r="BW119" s="983"/>
      <c r="BX119" s="983"/>
      <c r="BY119" s="983"/>
      <c r="BZ119" s="983"/>
      <c r="CA119" s="983">
        <v>24623774</v>
      </c>
      <c r="CB119" s="983"/>
      <c r="CC119" s="983"/>
      <c r="CD119" s="983"/>
      <c r="CE119" s="983"/>
      <c r="CF119" s="984"/>
      <c r="CG119" s="985"/>
      <c r="CH119" s="985"/>
      <c r="CI119" s="985"/>
      <c r="CJ119" s="986"/>
      <c r="CK119" s="933"/>
      <c r="CL119" s="934"/>
      <c r="CM119" s="956" t="s">
        <v>441</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87" t="s">
        <v>122</v>
      </c>
      <c r="DH119" s="969"/>
      <c r="DI119" s="969"/>
      <c r="DJ119" s="969"/>
      <c r="DK119" s="970"/>
      <c r="DL119" s="968" t="s">
        <v>122</v>
      </c>
      <c r="DM119" s="969"/>
      <c r="DN119" s="969"/>
      <c r="DO119" s="969"/>
      <c r="DP119" s="970"/>
      <c r="DQ119" s="968" t="s">
        <v>122</v>
      </c>
      <c r="DR119" s="969"/>
      <c r="DS119" s="969"/>
      <c r="DT119" s="969"/>
      <c r="DU119" s="970"/>
      <c r="DV119" s="971" t="s">
        <v>122</v>
      </c>
      <c r="DW119" s="972"/>
      <c r="DX119" s="972"/>
      <c r="DY119" s="972"/>
      <c r="DZ119" s="973"/>
    </row>
    <row r="120" spans="1:130" s="222" customFormat="1" ht="26.25" customHeight="1" x14ac:dyDescent="0.15">
      <c r="A120" s="1040"/>
      <c r="B120" s="932"/>
      <c r="C120" s="905" t="s">
        <v>418</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41" t="s">
        <v>122</v>
      </c>
      <c r="AB120" s="942"/>
      <c r="AC120" s="942"/>
      <c r="AD120" s="942"/>
      <c r="AE120" s="943"/>
      <c r="AF120" s="944" t="s">
        <v>122</v>
      </c>
      <c r="AG120" s="942"/>
      <c r="AH120" s="942"/>
      <c r="AI120" s="942"/>
      <c r="AJ120" s="943"/>
      <c r="AK120" s="944" t="s">
        <v>122</v>
      </c>
      <c r="AL120" s="942"/>
      <c r="AM120" s="942"/>
      <c r="AN120" s="942"/>
      <c r="AO120" s="943"/>
      <c r="AP120" s="945" t="s">
        <v>122</v>
      </c>
      <c r="AQ120" s="946"/>
      <c r="AR120" s="946"/>
      <c r="AS120" s="946"/>
      <c r="AT120" s="947"/>
      <c r="AU120" s="974" t="s">
        <v>442</v>
      </c>
      <c r="AV120" s="975"/>
      <c r="AW120" s="975"/>
      <c r="AX120" s="975"/>
      <c r="AY120" s="976"/>
      <c r="AZ120" s="912" t="s">
        <v>443</v>
      </c>
      <c r="BA120" s="880"/>
      <c r="BB120" s="880"/>
      <c r="BC120" s="880"/>
      <c r="BD120" s="880"/>
      <c r="BE120" s="880"/>
      <c r="BF120" s="880"/>
      <c r="BG120" s="880"/>
      <c r="BH120" s="880"/>
      <c r="BI120" s="880"/>
      <c r="BJ120" s="880"/>
      <c r="BK120" s="880"/>
      <c r="BL120" s="880"/>
      <c r="BM120" s="880"/>
      <c r="BN120" s="880"/>
      <c r="BO120" s="880"/>
      <c r="BP120" s="881"/>
      <c r="BQ120" s="913">
        <v>4776193</v>
      </c>
      <c r="BR120" s="914"/>
      <c r="BS120" s="914"/>
      <c r="BT120" s="914"/>
      <c r="BU120" s="914"/>
      <c r="BV120" s="914">
        <v>4872626</v>
      </c>
      <c r="BW120" s="914"/>
      <c r="BX120" s="914"/>
      <c r="BY120" s="914"/>
      <c r="BZ120" s="914"/>
      <c r="CA120" s="914">
        <v>6160136</v>
      </c>
      <c r="CB120" s="914"/>
      <c r="CC120" s="914"/>
      <c r="CD120" s="914"/>
      <c r="CE120" s="914"/>
      <c r="CF120" s="927">
        <v>53.6</v>
      </c>
      <c r="CG120" s="928"/>
      <c r="CH120" s="928"/>
      <c r="CI120" s="928"/>
      <c r="CJ120" s="928"/>
      <c r="CK120" s="989" t="s">
        <v>444</v>
      </c>
      <c r="CL120" s="990"/>
      <c r="CM120" s="990"/>
      <c r="CN120" s="990"/>
      <c r="CO120" s="991"/>
      <c r="CP120" s="997" t="s">
        <v>393</v>
      </c>
      <c r="CQ120" s="998"/>
      <c r="CR120" s="998"/>
      <c r="CS120" s="998"/>
      <c r="CT120" s="998"/>
      <c r="CU120" s="998"/>
      <c r="CV120" s="998"/>
      <c r="CW120" s="998"/>
      <c r="CX120" s="998"/>
      <c r="CY120" s="998"/>
      <c r="CZ120" s="998"/>
      <c r="DA120" s="998"/>
      <c r="DB120" s="998"/>
      <c r="DC120" s="998"/>
      <c r="DD120" s="998"/>
      <c r="DE120" s="998"/>
      <c r="DF120" s="999"/>
      <c r="DG120" s="913">
        <v>6392260</v>
      </c>
      <c r="DH120" s="914"/>
      <c r="DI120" s="914"/>
      <c r="DJ120" s="914"/>
      <c r="DK120" s="914"/>
      <c r="DL120" s="914">
        <v>5143747</v>
      </c>
      <c r="DM120" s="914"/>
      <c r="DN120" s="914"/>
      <c r="DO120" s="914"/>
      <c r="DP120" s="914"/>
      <c r="DQ120" s="914">
        <v>5024926</v>
      </c>
      <c r="DR120" s="914"/>
      <c r="DS120" s="914"/>
      <c r="DT120" s="914"/>
      <c r="DU120" s="914"/>
      <c r="DV120" s="915">
        <v>43.7</v>
      </c>
      <c r="DW120" s="915"/>
      <c r="DX120" s="915"/>
      <c r="DY120" s="915"/>
      <c r="DZ120" s="916"/>
    </row>
    <row r="121" spans="1:130" s="222" customFormat="1" ht="26.25" customHeight="1" x14ac:dyDescent="0.15">
      <c r="A121" s="1040"/>
      <c r="B121" s="932"/>
      <c r="C121" s="957" t="s">
        <v>445</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41" t="s">
        <v>122</v>
      </c>
      <c r="AB121" s="942"/>
      <c r="AC121" s="942"/>
      <c r="AD121" s="942"/>
      <c r="AE121" s="943"/>
      <c r="AF121" s="944" t="s">
        <v>122</v>
      </c>
      <c r="AG121" s="942"/>
      <c r="AH121" s="942"/>
      <c r="AI121" s="942"/>
      <c r="AJ121" s="943"/>
      <c r="AK121" s="944" t="s">
        <v>122</v>
      </c>
      <c r="AL121" s="942"/>
      <c r="AM121" s="942"/>
      <c r="AN121" s="942"/>
      <c r="AO121" s="943"/>
      <c r="AP121" s="945" t="s">
        <v>122</v>
      </c>
      <c r="AQ121" s="946"/>
      <c r="AR121" s="946"/>
      <c r="AS121" s="946"/>
      <c r="AT121" s="947"/>
      <c r="AU121" s="977"/>
      <c r="AV121" s="978"/>
      <c r="AW121" s="978"/>
      <c r="AX121" s="978"/>
      <c r="AY121" s="979"/>
      <c r="AZ121" s="905" t="s">
        <v>446</v>
      </c>
      <c r="BA121" s="906"/>
      <c r="BB121" s="906"/>
      <c r="BC121" s="906"/>
      <c r="BD121" s="906"/>
      <c r="BE121" s="906"/>
      <c r="BF121" s="906"/>
      <c r="BG121" s="906"/>
      <c r="BH121" s="906"/>
      <c r="BI121" s="906"/>
      <c r="BJ121" s="906"/>
      <c r="BK121" s="906"/>
      <c r="BL121" s="906"/>
      <c r="BM121" s="906"/>
      <c r="BN121" s="906"/>
      <c r="BO121" s="906"/>
      <c r="BP121" s="907"/>
      <c r="BQ121" s="908">
        <v>4058976</v>
      </c>
      <c r="BR121" s="909"/>
      <c r="BS121" s="909"/>
      <c r="BT121" s="909"/>
      <c r="BU121" s="909"/>
      <c r="BV121" s="909">
        <v>3756895</v>
      </c>
      <c r="BW121" s="909"/>
      <c r="BX121" s="909"/>
      <c r="BY121" s="909"/>
      <c r="BZ121" s="909"/>
      <c r="CA121" s="909">
        <v>3989026</v>
      </c>
      <c r="CB121" s="909"/>
      <c r="CC121" s="909"/>
      <c r="CD121" s="909"/>
      <c r="CE121" s="909"/>
      <c r="CF121" s="903">
        <v>34.700000000000003</v>
      </c>
      <c r="CG121" s="904"/>
      <c r="CH121" s="904"/>
      <c r="CI121" s="904"/>
      <c r="CJ121" s="904"/>
      <c r="CK121" s="992"/>
      <c r="CL121" s="993"/>
      <c r="CM121" s="993"/>
      <c r="CN121" s="993"/>
      <c r="CO121" s="994"/>
      <c r="CP121" s="1002" t="s">
        <v>391</v>
      </c>
      <c r="CQ121" s="1003"/>
      <c r="CR121" s="1003"/>
      <c r="CS121" s="1003"/>
      <c r="CT121" s="1003"/>
      <c r="CU121" s="1003"/>
      <c r="CV121" s="1003"/>
      <c r="CW121" s="1003"/>
      <c r="CX121" s="1003"/>
      <c r="CY121" s="1003"/>
      <c r="CZ121" s="1003"/>
      <c r="DA121" s="1003"/>
      <c r="DB121" s="1003"/>
      <c r="DC121" s="1003"/>
      <c r="DD121" s="1003"/>
      <c r="DE121" s="1003"/>
      <c r="DF121" s="1004"/>
      <c r="DG121" s="908" t="s">
        <v>122</v>
      </c>
      <c r="DH121" s="909"/>
      <c r="DI121" s="909"/>
      <c r="DJ121" s="909"/>
      <c r="DK121" s="909"/>
      <c r="DL121" s="909" t="s">
        <v>122</v>
      </c>
      <c r="DM121" s="909"/>
      <c r="DN121" s="909"/>
      <c r="DO121" s="909"/>
      <c r="DP121" s="909"/>
      <c r="DQ121" s="909" t="s">
        <v>122</v>
      </c>
      <c r="DR121" s="909"/>
      <c r="DS121" s="909"/>
      <c r="DT121" s="909"/>
      <c r="DU121" s="909"/>
      <c r="DV121" s="910" t="s">
        <v>122</v>
      </c>
      <c r="DW121" s="910"/>
      <c r="DX121" s="910"/>
      <c r="DY121" s="910"/>
      <c r="DZ121" s="911"/>
    </row>
    <row r="122" spans="1:130" s="222" customFormat="1" ht="26.25" customHeight="1" x14ac:dyDescent="0.15">
      <c r="A122" s="1040"/>
      <c r="B122" s="932"/>
      <c r="C122" s="905" t="s">
        <v>428</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41" t="s">
        <v>122</v>
      </c>
      <c r="AB122" s="942"/>
      <c r="AC122" s="942"/>
      <c r="AD122" s="942"/>
      <c r="AE122" s="943"/>
      <c r="AF122" s="944" t="s">
        <v>122</v>
      </c>
      <c r="AG122" s="942"/>
      <c r="AH122" s="942"/>
      <c r="AI122" s="942"/>
      <c r="AJ122" s="943"/>
      <c r="AK122" s="944" t="s">
        <v>122</v>
      </c>
      <c r="AL122" s="942"/>
      <c r="AM122" s="942"/>
      <c r="AN122" s="942"/>
      <c r="AO122" s="943"/>
      <c r="AP122" s="945" t="s">
        <v>122</v>
      </c>
      <c r="AQ122" s="946"/>
      <c r="AR122" s="946"/>
      <c r="AS122" s="946"/>
      <c r="AT122" s="947"/>
      <c r="AU122" s="977"/>
      <c r="AV122" s="978"/>
      <c r="AW122" s="978"/>
      <c r="AX122" s="978"/>
      <c r="AY122" s="979"/>
      <c r="AZ122" s="956" t="s">
        <v>447</v>
      </c>
      <c r="BA122" s="948"/>
      <c r="BB122" s="948"/>
      <c r="BC122" s="948"/>
      <c r="BD122" s="948"/>
      <c r="BE122" s="948"/>
      <c r="BF122" s="948"/>
      <c r="BG122" s="948"/>
      <c r="BH122" s="948"/>
      <c r="BI122" s="948"/>
      <c r="BJ122" s="948"/>
      <c r="BK122" s="948"/>
      <c r="BL122" s="948"/>
      <c r="BM122" s="948"/>
      <c r="BN122" s="948"/>
      <c r="BO122" s="948"/>
      <c r="BP122" s="949"/>
      <c r="BQ122" s="982">
        <v>19639611</v>
      </c>
      <c r="BR122" s="983"/>
      <c r="BS122" s="983"/>
      <c r="BT122" s="983"/>
      <c r="BU122" s="983"/>
      <c r="BV122" s="983">
        <v>18974505</v>
      </c>
      <c r="BW122" s="983"/>
      <c r="BX122" s="983"/>
      <c r="BY122" s="983"/>
      <c r="BZ122" s="983"/>
      <c r="CA122" s="983">
        <v>18008175</v>
      </c>
      <c r="CB122" s="983"/>
      <c r="CC122" s="983"/>
      <c r="CD122" s="983"/>
      <c r="CE122" s="983"/>
      <c r="CF122" s="1000">
        <v>156.6</v>
      </c>
      <c r="CG122" s="1001"/>
      <c r="CH122" s="1001"/>
      <c r="CI122" s="1001"/>
      <c r="CJ122" s="1001"/>
      <c r="CK122" s="992"/>
      <c r="CL122" s="993"/>
      <c r="CM122" s="993"/>
      <c r="CN122" s="993"/>
      <c r="CO122" s="994"/>
      <c r="CP122" s="1002"/>
      <c r="CQ122" s="1003"/>
      <c r="CR122" s="1003"/>
      <c r="CS122" s="1003"/>
      <c r="CT122" s="1003"/>
      <c r="CU122" s="1003"/>
      <c r="CV122" s="1003"/>
      <c r="CW122" s="1003"/>
      <c r="CX122" s="1003"/>
      <c r="CY122" s="1003"/>
      <c r="CZ122" s="1003"/>
      <c r="DA122" s="1003"/>
      <c r="DB122" s="1003"/>
      <c r="DC122" s="1003"/>
      <c r="DD122" s="1003"/>
      <c r="DE122" s="1003"/>
      <c r="DF122" s="1004"/>
      <c r="DG122" s="908"/>
      <c r="DH122" s="909"/>
      <c r="DI122" s="909"/>
      <c r="DJ122" s="909"/>
      <c r="DK122" s="909"/>
      <c r="DL122" s="909"/>
      <c r="DM122" s="909"/>
      <c r="DN122" s="909"/>
      <c r="DO122" s="909"/>
      <c r="DP122" s="909"/>
      <c r="DQ122" s="909"/>
      <c r="DR122" s="909"/>
      <c r="DS122" s="909"/>
      <c r="DT122" s="909"/>
      <c r="DU122" s="909"/>
      <c r="DV122" s="910"/>
      <c r="DW122" s="910"/>
      <c r="DX122" s="910"/>
      <c r="DY122" s="910"/>
      <c r="DZ122" s="911"/>
    </row>
    <row r="123" spans="1:130" s="222" customFormat="1" ht="26.25" customHeight="1" x14ac:dyDescent="0.15">
      <c r="A123" s="1040"/>
      <c r="B123" s="932"/>
      <c r="C123" s="905" t="s">
        <v>434</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41">
        <v>1829</v>
      </c>
      <c r="AB123" s="942"/>
      <c r="AC123" s="942"/>
      <c r="AD123" s="942"/>
      <c r="AE123" s="943"/>
      <c r="AF123" s="944">
        <v>1829</v>
      </c>
      <c r="AG123" s="942"/>
      <c r="AH123" s="942"/>
      <c r="AI123" s="942"/>
      <c r="AJ123" s="943"/>
      <c r="AK123" s="944">
        <v>1829</v>
      </c>
      <c r="AL123" s="942"/>
      <c r="AM123" s="942"/>
      <c r="AN123" s="942"/>
      <c r="AO123" s="943"/>
      <c r="AP123" s="945">
        <v>0</v>
      </c>
      <c r="AQ123" s="946"/>
      <c r="AR123" s="946"/>
      <c r="AS123" s="946"/>
      <c r="AT123" s="947"/>
      <c r="AU123" s="980"/>
      <c r="AV123" s="981"/>
      <c r="AW123" s="981"/>
      <c r="AX123" s="981"/>
      <c r="AY123" s="981"/>
      <c r="AZ123" s="243" t="s">
        <v>177</v>
      </c>
      <c r="BA123" s="243"/>
      <c r="BB123" s="243"/>
      <c r="BC123" s="243"/>
      <c r="BD123" s="243"/>
      <c r="BE123" s="243"/>
      <c r="BF123" s="243"/>
      <c r="BG123" s="243"/>
      <c r="BH123" s="243"/>
      <c r="BI123" s="243"/>
      <c r="BJ123" s="243"/>
      <c r="BK123" s="243"/>
      <c r="BL123" s="243"/>
      <c r="BM123" s="243"/>
      <c r="BN123" s="243"/>
      <c r="BO123" s="960" t="s">
        <v>448</v>
      </c>
      <c r="BP123" s="988"/>
      <c r="BQ123" s="1046">
        <v>28474780</v>
      </c>
      <c r="BR123" s="1047"/>
      <c r="BS123" s="1047"/>
      <c r="BT123" s="1047"/>
      <c r="BU123" s="1047"/>
      <c r="BV123" s="1047">
        <v>27604026</v>
      </c>
      <c r="BW123" s="1047"/>
      <c r="BX123" s="1047"/>
      <c r="BY123" s="1047"/>
      <c r="BZ123" s="1047"/>
      <c r="CA123" s="1047">
        <v>28157337</v>
      </c>
      <c r="CB123" s="1047"/>
      <c r="CC123" s="1047"/>
      <c r="CD123" s="1047"/>
      <c r="CE123" s="1047"/>
      <c r="CF123" s="984"/>
      <c r="CG123" s="985"/>
      <c r="CH123" s="985"/>
      <c r="CI123" s="985"/>
      <c r="CJ123" s="986"/>
      <c r="CK123" s="992"/>
      <c r="CL123" s="993"/>
      <c r="CM123" s="993"/>
      <c r="CN123" s="993"/>
      <c r="CO123" s="994"/>
      <c r="CP123" s="1002"/>
      <c r="CQ123" s="1003"/>
      <c r="CR123" s="1003"/>
      <c r="CS123" s="1003"/>
      <c r="CT123" s="1003"/>
      <c r="CU123" s="1003"/>
      <c r="CV123" s="1003"/>
      <c r="CW123" s="1003"/>
      <c r="CX123" s="1003"/>
      <c r="CY123" s="1003"/>
      <c r="CZ123" s="1003"/>
      <c r="DA123" s="1003"/>
      <c r="DB123" s="1003"/>
      <c r="DC123" s="1003"/>
      <c r="DD123" s="1003"/>
      <c r="DE123" s="1003"/>
      <c r="DF123" s="1004"/>
      <c r="DG123" s="941"/>
      <c r="DH123" s="942"/>
      <c r="DI123" s="942"/>
      <c r="DJ123" s="942"/>
      <c r="DK123" s="943"/>
      <c r="DL123" s="944"/>
      <c r="DM123" s="942"/>
      <c r="DN123" s="942"/>
      <c r="DO123" s="942"/>
      <c r="DP123" s="943"/>
      <c r="DQ123" s="944"/>
      <c r="DR123" s="942"/>
      <c r="DS123" s="942"/>
      <c r="DT123" s="942"/>
      <c r="DU123" s="943"/>
      <c r="DV123" s="945"/>
      <c r="DW123" s="946"/>
      <c r="DX123" s="946"/>
      <c r="DY123" s="946"/>
      <c r="DZ123" s="947"/>
    </row>
    <row r="124" spans="1:130" s="222" customFormat="1" ht="26.25" customHeight="1" thickBot="1" x14ac:dyDescent="0.2">
      <c r="A124" s="1040"/>
      <c r="B124" s="932"/>
      <c r="C124" s="905" t="s">
        <v>437</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41" t="s">
        <v>122</v>
      </c>
      <c r="AB124" s="942"/>
      <c r="AC124" s="942"/>
      <c r="AD124" s="942"/>
      <c r="AE124" s="943"/>
      <c r="AF124" s="944" t="s">
        <v>122</v>
      </c>
      <c r="AG124" s="942"/>
      <c r="AH124" s="942"/>
      <c r="AI124" s="942"/>
      <c r="AJ124" s="943"/>
      <c r="AK124" s="944" t="s">
        <v>122</v>
      </c>
      <c r="AL124" s="942"/>
      <c r="AM124" s="942"/>
      <c r="AN124" s="942"/>
      <c r="AO124" s="943"/>
      <c r="AP124" s="945" t="s">
        <v>122</v>
      </c>
      <c r="AQ124" s="946"/>
      <c r="AR124" s="946"/>
      <c r="AS124" s="946"/>
      <c r="AT124" s="947"/>
      <c r="AU124" s="1042" t="s">
        <v>449</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t="s">
        <v>122</v>
      </c>
      <c r="BR124" s="1010"/>
      <c r="BS124" s="1010"/>
      <c r="BT124" s="1010"/>
      <c r="BU124" s="1010"/>
      <c r="BV124" s="1010" t="s">
        <v>122</v>
      </c>
      <c r="BW124" s="1010"/>
      <c r="BX124" s="1010"/>
      <c r="BY124" s="1010"/>
      <c r="BZ124" s="1010"/>
      <c r="CA124" s="1010" t="s">
        <v>122</v>
      </c>
      <c r="CB124" s="1010"/>
      <c r="CC124" s="1010"/>
      <c r="CD124" s="1010"/>
      <c r="CE124" s="1010"/>
      <c r="CF124" s="1011"/>
      <c r="CG124" s="1012"/>
      <c r="CH124" s="1012"/>
      <c r="CI124" s="1012"/>
      <c r="CJ124" s="1013"/>
      <c r="CK124" s="995"/>
      <c r="CL124" s="995"/>
      <c r="CM124" s="995"/>
      <c r="CN124" s="995"/>
      <c r="CO124" s="996"/>
      <c r="CP124" s="1002" t="s">
        <v>450</v>
      </c>
      <c r="CQ124" s="1003"/>
      <c r="CR124" s="1003"/>
      <c r="CS124" s="1003"/>
      <c r="CT124" s="1003"/>
      <c r="CU124" s="1003"/>
      <c r="CV124" s="1003"/>
      <c r="CW124" s="1003"/>
      <c r="CX124" s="1003"/>
      <c r="CY124" s="1003"/>
      <c r="CZ124" s="1003"/>
      <c r="DA124" s="1003"/>
      <c r="DB124" s="1003"/>
      <c r="DC124" s="1003"/>
      <c r="DD124" s="1003"/>
      <c r="DE124" s="1003"/>
      <c r="DF124" s="1004"/>
      <c r="DG124" s="987" t="s">
        <v>122</v>
      </c>
      <c r="DH124" s="969"/>
      <c r="DI124" s="969"/>
      <c r="DJ124" s="969"/>
      <c r="DK124" s="970"/>
      <c r="DL124" s="968" t="s">
        <v>122</v>
      </c>
      <c r="DM124" s="969"/>
      <c r="DN124" s="969"/>
      <c r="DO124" s="969"/>
      <c r="DP124" s="970"/>
      <c r="DQ124" s="968" t="s">
        <v>122</v>
      </c>
      <c r="DR124" s="969"/>
      <c r="DS124" s="969"/>
      <c r="DT124" s="969"/>
      <c r="DU124" s="970"/>
      <c r="DV124" s="971" t="s">
        <v>122</v>
      </c>
      <c r="DW124" s="972"/>
      <c r="DX124" s="972"/>
      <c r="DY124" s="972"/>
      <c r="DZ124" s="973"/>
    </row>
    <row r="125" spans="1:130" s="222" customFormat="1" ht="26.25" customHeight="1" x14ac:dyDescent="0.15">
      <c r="A125" s="1040"/>
      <c r="B125" s="932"/>
      <c r="C125" s="905" t="s">
        <v>439</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41" t="s">
        <v>122</v>
      </c>
      <c r="AB125" s="942"/>
      <c r="AC125" s="942"/>
      <c r="AD125" s="942"/>
      <c r="AE125" s="943"/>
      <c r="AF125" s="944" t="s">
        <v>122</v>
      </c>
      <c r="AG125" s="942"/>
      <c r="AH125" s="942"/>
      <c r="AI125" s="942"/>
      <c r="AJ125" s="943"/>
      <c r="AK125" s="944" t="s">
        <v>122</v>
      </c>
      <c r="AL125" s="942"/>
      <c r="AM125" s="942"/>
      <c r="AN125" s="942"/>
      <c r="AO125" s="943"/>
      <c r="AP125" s="945" t="s">
        <v>122</v>
      </c>
      <c r="AQ125" s="946"/>
      <c r="AR125" s="946"/>
      <c r="AS125" s="946"/>
      <c r="AT125" s="947"/>
      <c r="AU125" s="244"/>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1005" t="s">
        <v>451</v>
      </c>
      <c r="CL125" s="990"/>
      <c r="CM125" s="990"/>
      <c r="CN125" s="990"/>
      <c r="CO125" s="991"/>
      <c r="CP125" s="912" t="s">
        <v>452</v>
      </c>
      <c r="CQ125" s="880"/>
      <c r="CR125" s="880"/>
      <c r="CS125" s="880"/>
      <c r="CT125" s="880"/>
      <c r="CU125" s="880"/>
      <c r="CV125" s="880"/>
      <c r="CW125" s="880"/>
      <c r="CX125" s="880"/>
      <c r="CY125" s="880"/>
      <c r="CZ125" s="880"/>
      <c r="DA125" s="880"/>
      <c r="DB125" s="880"/>
      <c r="DC125" s="880"/>
      <c r="DD125" s="880"/>
      <c r="DE125" s="880"/>
      <c r="DF125" s="881"/>
      <c r="DG125" s="913" t="s">
        <v>122</v>
      </c>
      <c r="DH125" s="914"/>
      <c r="DI125" s="914"/>
      <c r="DJ125" s="914"/>
      <c r="DK125" s="914"/>
      <c r="DL125" s="914" t="s">
        <v>122</v>
      </c>
      <c r="DM125" s="914"/>
      <c r="DN125" s="914"/>
      <c r="DO125" s="914"/>
      <c r="DP125" s="914"/>
      <c r="DQ125" s="914" t="s">
        <v>122</v>
      </c>
      <c r="DR125" s="914"/>
      <c r="DS125" s="914"/>
      <c r="DT125" s="914"/>
      <c r="DU125" s="914"/>
      <c r="DV125" s="915" t="s">
        <v>122</v>
      </c>
      <c r="DW125" s="915"/>
      <c r="DX125" s="915"/>
      <c r="DY125" s="915"/>
      <c r="DZ125" s="916"/>
    </row>
    <row r="126" spans="1:130" s="222" customFormat="1" ht="26.25" customHeight="1" thickBot="1" x14ac:dyDescent="0.2">
      <c r="A126" s="1040"/>
      <c r="B126" s="932"/>
      <c r="C126" s="905" t="s">
        <v>441</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41" t="s">
        <v>122</v>
      </c>
      <c r="AB126" s="942"/>
      <c r="AC126" s="942"/>
      <c r="AD126" s="942"/>
      <c r="AE126" s="943"/>
      <c r="AF126" s="944" t="s">
        <v>122</v>
      </c>
      <c r="AG126" s="942"/>
      <c r="AH126" s="942"/>
      <c r="AI126" s="942"/>
      <c r="AJ126" s="943"/>
      <c r="AK126" s="944" t="s">
        <v>122</v>
      </c>
      <c r="AL126" s="942"/>
      <c r="AM126" s="942"/>
      <c r="AN126" s="942"/>
      <c r="AO126" s="943"/>
      <c r="AP126" s="945" t="s">
        <v>122</v>
      </c>
      <c r="AQ126" s="946"/>
      <c r="AR126" s="946"/>
      <c r="AS126" s="946"/>
      <c r="AT126" s="947"/>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1006"/>
      <c r="CL126" s="993"/>
      <c r="CM126" s="993"/>
      <c r="CN126" s="993"/>
      <c r="CO126" s="994"/>
      <c r="CP126" s="905" t="s">
        <v>453</v>
      </c>
      <c r="CQ126" s="906"/>
      <c r="CR126" s="906"/>
      <c r="CS126" s="906"/>
      <c r="CT126" s="906"/>
      <c r="CU126" s="906"/>
      <c r="CV126" s="906"/>
      <c r="CW126" s="906"/>
      <c r="CX126" s="906"/>
      <c r="CY126" s="906"/>
      <c r="CZ126" s="906"/>
      <c r="DA126" s="906"/>
      <c r="DB126" s="906"/>
      <c r="DC126" s="906"/>
      <c r="DD126" s="906"/>
      <c r="DE126" s="906"/>
      <c r="DF126" s="907"/>
      <c r="DG126" s="908" t="s">
        <v>122</v>
      </c>
      <c r="DH126" s="909"/>
      <c r="DI126" s="909"/>
      <c r="DJ126" s="909"/>
      <c r="DK126" s="909"/>
      <c r="DL126" s="909" t="s">
        <v>122</v>
      </c>
      <c r="DM126" s="909"/>
      <c r="DN126" s="909"/>
      <c r="DO126" s="909"/>
      <c r="DP126" s="909"/>
      <c r="DQ126" s="909" t="s">
        <v>122</v>
      </c>
      <c r="DR126" s="909"/>
      <c r="DS126" s="909"/>
      <c r="DT126" s="909"/>
      <c r="DU126" s="909"/>
      <c r="DV126" s="910" t="s">
        <v>122</v>
      </c>
      <c r="DW126" s="910"/>
      <c r="DX126" s="910"/>
      <c r="DY126" s="910"/>
      <c r="DZ126" s="911"/>
    </row>
    <row r="127" spans="1:130" s="222" customFormat="1" ht="26.25" customHeight="1" x14ac:dyDescent="0.15">
      <c r="A127" s="1041"/>
      <c r="B127" s="934"/>
      <c r="C127" s="956" t="s">
        <v>454</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41" t="s">
        <v>122</v>
      </c>
      <c r="AB127" s="942"/>
      <c r="AC127" s="942"/>
      <c r="AD127" s="942"/>
      <c r="AE127" s="943"/>
      <c r="AF127" s="944" t="s">
        <v>122</v>
      </c>
      <c r="AG127" s="942"/>
      <c r="AH127" s="942"/>
      <c r="AI127" s="942"/>
      <c r="AJ127" s="943"/>
      <c r="AK127" s="944" t="s">
        <v>122</v>
      </c>
      <c r="AL127" s="942"/>
      <c r="AM127" s="942"/>
      <c r="AN127" s="942"/>
      <c r="AO127" s="943"/>
      <c r="AP127" s="945" t="s">
        <v>122</v>
      </c>
      <c r="AQ127" s="946"/>
      <c r="AR127" s="946"/>
      <c r="AS127" s="946"/>
      <c r="AT127" s="947"/>
      <c r="AU127" s="224"/>
      <c r="AV127" s="224"/>
      <c r="AW127" s="224"/>
      <c r="AX127" s="1014" t="s">
        <v>455</v>
      </c>
      <c r="AY127" s="1015"/>
      <c r="AZ127" s="1015"/>
      <c r="BA127" s="1015"/>
      <c r="BB127" s="1015"/>
      <c r="BC127" s="1015"/>
      <c r="BD127" s="1015"/>
      <c r="BE127" s="1016"/>
      <c r="BF127" s="1017" t="s">
        <v>456</v>
      </c>
      <c r="BG127" s="1015"/>
      <c r="BH127" s="1015"/>
      <c r="BI127" s="1015"/>
      <c r="BJ127" s="1015"/>
      <c r="BK127" s="1015"/>
      <c r="BL127" s="1016"/>
      <c r="BM127" s="1017" t="s">
        <v>457</v>
      </c>
      <c r="BN127" s="1015"/>
      <c r="BO127" s="1015"/>
      <c r="BP127" s="1015"/>
      <c r="BQ127" s="1015"/>
      <c r="BR127" s="1015"/>
      <c r="BS127" s="1016"/>
      <c r="BT127" s="1017" t="s">
        <v>458</v>
      </c>
      <c r="BU127" s="1015"/>
      <c r="BV127" s="1015"/>
      <c r="BW127" s="1015"/>
      <c r="BX127" s="1015"/>
      <c r="BY127" s="1015"/>
      <c r="BZ127" s="1038"/>
      <c r="CA127" s="224"/>
      <c r="CB127" s="224"/>
      <c r="CC127" s="224"/>
      <c r="CD127" s="247"/>
      <c r="CE127" s="247"/>
      <c r="CF127" s="247"/>
      <c r="CG127" s="224"/>
      <c r="CH127" s="224"/>
      <c r="CI127" s="224"/>
      <c r="CJ127" s="246"/>
      <c r="CK127" s="1006"/>
      <c r="CL127" s="993"/>
      <c r="CM127" s="993"/>
      <c r="CN127" s="993"/>
      <c r="CO127" s="994"/>
      <c r="CP127" s="905" t="s">
        <v>459</v>
      </c>
      <c r="CQ127" s="906"/>
      <c r="CR127" s="906"/>
      <c r="CS127" s="906"/>
      <c r="CT127" s="906"/>
      <c r="CU127" s="906"/>
      <c r="CV127" s="906"/>
      <c r="CW127" s="906"/>
      <c r="CX127" s="906"/>
      <c r="CY127" s="906"/>
      <c r="CZ127" s="906"/>
      <c r="DA127" s="906"/>
      <c r="DB127" s="906"/>
      <c r="DC127" s="906"/>
      <c r="DD127" s="906"/>
      <c r="DE127" s="906"/>
      <c r="DF127" s="907"/>
      <c r="DG127" s="908" t="s">
        <v>122</v>
      </c>
      <c r="DH127" s="909"/>
      <c r="DI127" s="909"/>
      <c r="DJ127" s="909"/>
      <c r="DK127" s="909"/>
      <c r="DL127" s="909" t="s">
        <v>122</v>
      </c>
      <c r="DM127" s="909"/>
      <c r="DN127" s="909"/>
      <c r="DO127" s="909"/>
      <c r="DP127" s="909"/>
      <c r="DQ127" s="909" t="s">
        <v>122</v>
      </c>
      <c r="DR127" s="909"/>
      <c r="DS127" s="909"/>
      <c r="DT127" s="909"/>
      <c r="DU127" s="909"/>
      <c r="DV127" s="910" t="s">
        <v>122</v>
      </c>
      <c r="DW127" s="910"/>
      <c r="DX127" s="910"/>
      <c r="DY127" s="910"/>
      <c r="DZ127" s="911"/>
    </row>
    <row r="128" spans="1:130" s="222" customFormat="1" ht="26.25" customHeight="1" thickBot="1" x14ac:dyDescent="0.2">
      <c r="A128" s="1024" t="s">
        <v>460</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461</v>
      </c>
      <c r="X128" s="1026"/>
      <c r="Y128" s="1026"/>
      <c r="Z128" s="1027"/>
      <c r="AA128" s="1028">
        <v>308356</v>
      </c>
      <c r="AB128" s="1029"/>
      <c r="AC128" s="1029"/>
      <c r="AD128" s="1029"/>
      <c r="AE128" s="1030"/>
      <c r="AF128" s="1031">
        <v>339325</v>
      </c>
      <c r="AG128" s="1029"/>
      <c r="AH128" s="1029"/>
      <c r="AI128" s="1029"/>
      <c r="AJ128" s="1030"/>
      <c r="AK128" s="1031">
        <v>457344</v>
      </c>
      <c r="AL128" s="1029"/>
      <c r="AM128" s="1029"/>
      <c r="AN128" s="1029"/>
      <c r="AO128" s="1030"/>
      <c r="AP128" s="1032"/>
      <c r="AQ128" s="1033"/>
      <c r="AR128" s="1033"/>
      <c r="AS128" s="1033"/>
      <c r="AT128" s="1034"/>
      <c r="AU128" s="224"/>
      <c r="AV128" s="224"/>
      <c r="AW128" s="224"/>
      <c r="AX128" s="879" t="s">
        <v>462</v>
      </c>
      <c r="AY128" s="880"/>
      <c r="AZ128" s="880"/>
      <c r="BA128" s="880"/>
      <c r="BB128" s="880"/>
      <c r="BC128" s="880"/>
      <c r="BD128" s="880"/>
      <c r="BE128" s="881"/>
      <c r="BF128" s="1035" t="s">
        <v>122</v>
      </c>
      <c r="BG128" s="1036"/>
      <c r="BH128" s="1036"/>
      <c r="BI128" s="1036"/>
      <c r="BJ128" s="1036"/>
      <c r="BK128" s="1036"/>
      <c r="BL128" s="1037"/>
      <c r="BM128" s="1035">
        <v>12.95</v>
      </c>
      <c r="BN128" s="1036"/>
      <c r="BO128" s="1036"/>
      <c r="BP128" s="1036"/>
      <c r="BQ128" s="1036"/>
      <c r="BR128" s="1036"/>
      <c r="BS128" s="1037"/>
      <c r="BT128" s="1035">
        <v>20</v>
      </c>
      <c r="BU128" s="1036"/>
      <c r="BV128" s="1036"/>
      <c r="BW128" s="1036"/>
      <c r="BX128" s="1036"/>
      <c r="BY128" s="1036"/>
      <c r="BZ128" s="1059"/>
      <c r="CA128" s="247"/>
      <c r="CB128" s="247"/>
      <c r="CC128" s="247"/>
      <c r="CD128" s="247"/>
      <c r="CE128" s="247"/>
      <c r="CF128" s="247"/>
      <c r="CG128" s="224"/>
      <c r="CH128" s="224"/>
      <c r="CI128" s="224"/>
      <c r="CJ128" s="246"/>
      <c r="CK128" s="1007"/>
      <c r="CL128" s="1008"/>
      <c r="CM128" s="1008"/>
      <c r="CN128" s="1008"/>
      <c r="CO128" s="1009"/>
      <c r="CP128" s="1018" t="s">
        <v>463</v>
      </c>
      <c r="CQ128" s="711"/>
      <c r="CR128" s="711"/>
      <c r="CS128" s="711"/>
      <c r="CT128" s="711"/>
      <c r="CU128" s="711"/>
      <c r="CV128" s="711"/>
      <c r="CW128" s="711"/>
      <c r="CX128" s="711"/>
      <c r="CY128" s="711"/>
      <c r="CZ128" s="711"/>
      <c r="DA128" s="711"/>
      <c r="DB128" s="711"/>
      <c r="DC128" s="711"/>
      <c r="DD128" s="711"/>
      <c r="DE128" s="711"/>
      <c r="DF128" s="1019"/>
      <c r="DG128" s="1020" t="s">
        <v>122</v>
      </c>
      <c r="DH128" s="1021"/>
      <c r="DI128" s="1021"/>
      <c r="DJ128" s="1021"/>
      <c r="DK128" s="1021"/>
      <c r="DL128" s="1021" t="s">
        <v>122</v>
      </c>
      <c r="DM128" s="1021"/>
      <c r="DN128" s="1021"/>
      <c r="DO128" s="1021"/>
      <c r="DP128" s="1021"/>
      <c r="DQ128" s="1021" t="s">
        <v>122</v>
      </c>
      <c r="DR128" s="1021"/>
      <c r="DS128" s="1021"/>
      <c r="DT128" s="1021"/>
      <c r="DU128" s="1021"/>
      <c r="DV128" s="1022" t="s">
        <v>122</v>
      </c>
      <c r="DW128" s="1022"/>
      <c r="DX128" s="1022"/>
      <c r="DY128" s="1022"/>
      <c r="DZ128" s="1023"/>
    </row>
    <row r="129" spans="1:131" s="222" customFormat="1" ht="26.25" customHeight="1" x14ac:dyDescent="0.15">
      <c r="A129" s="917" t="s">
        <v>102</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3" t="s">
        <v>464</v>
      </c>
      <c r="X129" s="1054"/>
      <c r="Y129" s="1054"/>
      <c r="Z129" s="1055"/>
      <c r="AA129" s="941">
        <v>13020027</v>
      </c>
      <c r="AB129" s="942"/>
      <c r="AC129" s="942"/>
      <c r="AD129" s="942"/>
      <c r="AE129" s="943"/>
      <c r="AF129" s="944">
        <v>12861000</v>
      </c>
      <c r="AG129" s="942"/>
      <c r="AH129" s="942"/>
      <c r="AI129" s="942"/>
      <c r="AJ129" s="943"/>
      <c r="AK129" s="944">
        <v>13019021</v>
      </c>
      <c r="AL129" s="942"/>
      <c r="AM129" s="942"/>
      <c r="AN129" s="942"/>
      <c r="AO129" s="943"/>
      <c r="AP129" s="1056"/>
      <c r="AQ129" s="1057"/>
      <c r="AR129" s="1057"/>
      <c r="AS129" s="1057"/>
      <c r="AT129" s="1058"/>
      <c r="AU129" s="225"/>
      <c r="AV129" s="225"/>
      <c r="AW129" s="225"/>
      <c r="AX129" s="1048" t="s">
        <v>465</v>
      </c>
      <c r="AY129" s="906"/>
      <c r="AZ129" s="906"/>
      <c r="BA129" s="906"/>
      <c r="BB129" s="906"/>
      <c r="BC129" s="906"/>
      <c r="BD129" s="906"/>
      <c r="BE129" s="907"/>
      <c r="BF129" s="1049" t="s">
        <v>122</v>
      </c>
      <c r="BG129" s="1050"/>
      <c r="BH129" s="1050"/>
      <c r="BI129" s="1050"/>
      <c r="BJ129" s="1050"/>
      <c r="BK129" s="1050"/>
      <c r="BL129" s="1051"/>
      <c r="BM129" s="1049">
        <v>17.95</v>
      </c>
      <c r="BN129" s="1050"/>
      <c r="BO129" s="1050"/>
      <c r="BP129" s="1050"/>
      <c r="BQ129" s="1050"/>
      <c r="BR129" s="1050"/>
      <c r="BS129" s="1051"/>
      <c r="BT129" s="1049">
        <v>30</v>
      </c>
      <c r="BU129" s="1050"/>
      <c r="BV129" s="1050"/>
      <c r="BW129" s="1050"/>
      <c r="BX129" s="1050"/>
      <c r="BY129" s="1050"/>
      <c r="BZ129" s="1052"/>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15">
      <c r="A130" s="917" t="s">
        <v>466</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3" t="s">
        <v>467</v>
      </c>
      <c r="X130" s="1054"/>
      <c r="Y130" s="1054"/>
      <c r="Z130" s="1055"/>
      <c r="AA130" s="941">
        <v>1540786</v>
      </c>
      <c r="AB130" s="942"/>
      <c r="AC130" s="942"/>
      <c r="AD130" s="942"/>
      <c r="AE130" s="943"/>
      <c r="AF130" s="944">
        <v>1556076</v>
      </c>
      <c r="AG130" s="942"/>
      <c r="AH130" s="942"/>
      <c r="AI130" s="942"/>
      <c r="AJ130" s="943"/>
      <c r="AK130" s="944">
        <v>1520664</v>
      </c>
      <c r="AL130" s="942"/>
      <c r="AM130" s="942"/>
      <c r="AN130" s="942"/>
      <c r="AO130" s="943"/>
      <c r="AP130" s="1056"/>
      <c r="AQ130" s="1057"/>
      <c r="AR130" s="1057"/>
      <c r="AS130" s="1057"/>
      <c r="AT130" s="1058"/>
      <c r="AU130" s="225"/>
      <c r="AV130" s="225"/>
      <c r="AW130" s="225"/>
      <c r="AX130" s="1048" t="s">
        <v>468</v>
      </c>
      <c r="AY130" s="906"/>
      <c r="AZ130" s="906"/>
      <c r="BA130" s="906"/>
      <c r="BB130" s="906"/>
      <c r="BC130" s="906"/>
      <c r="BD130" s="906"/>
      <c r="BE130" s="907"/>
      <c r="BF130" s="1084">
        <v>2.1</v>
      </c>
      <c r="BG130" s="1085"/>
      <c r="BH130" s="1085"/>
      <c r="BI130" s="1085"/>
      <c r="BJ130" s="1085"/>
      <c r="BK130" s="1085"/>
      <c r="BL130" s="1086"/>
      <c r="BM130" s="1084">
        <v>25</v>
      </c>
      <c r="BN130" s="1085"/>
      <c r="BO130" s="1085"/>
      <c r="BP130" s="1085"/>
      <c r="BQ130" s="1085"/>
      <c r="BR130" s="1085"/>
      <c r="BS130" s="1086"/>
      <c r="BT130" s="1084">
        <v>35</v>
      </c>
      <c r="BU130" s="1085"/>
      <c r="BV130" s="1085"/>
      <c r="BW130" s="1085"/>
      <c r="BX130" s="1085"/>
      <c r="BY130" s="1085"/>
      <c r="BZ130" s="1087"/>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
      <c r="A131" s="1088"/>
      <c r="B131" s="1089"/>
      <c r="C131" s="1089"/>
      <c r="D131" s="1089"/>
      <c r="E131" s="1089"/>
      <c r="F131" s="1089"/>
      <c r="G131" s="1089"/>
      <c r="H131" s="1089"/>
      <c r="I131" s="1089"/>
      <c r="J131" s="1089"/>
      <c r="K131" s="1089"/>
      <c r="L131" s="1089"/>
      <c r="M131" s="1089"/>
      <c r="N131" s="1089"/>
      <c r="O131" s="1089"/>
      <c r="P131" s="1089"/>
      <c r="Q131" s="1089"/>
      <c r="R131" s="1089"/>
      <c r="S131" s="1089"/>
      <c r="T131" s="1089"/>
      <c r="U131" s="1089"/>
      <c r="V131" s="1089"/>
      <c r="W131" s="1090" t="s">
        <v>469</v>
      </c>
      <c r="X131" s="1091"/>
      <c r="Y131" s="1091"/>
      <c r="Z131" s="1092"/>
      <c r="AA131" s="987">
        <v>11479241</v>
      </c>
      <c r="AB131" s="969"/>
      <c r="AC131" s="969"/>
      <c r="AD131" s="969"/>
      <c r="AE131" s="970"/>
      <c r="AF131" s="968">
        <v>11304924</v>
      </c>
      <c r="AG131" s="969"/>
      <c r="AH131" s="969"/>
      <c r="AI131" s="969"/>
      <c r="AJ131" s="970"/>
      <c r="AK131" s="968">
        <v>11498357</v>
      </c>
      <c r="AL131" s="969"/>
      <c r="AM131" s="969"/>
      <c r="AN131" s="969"/>
      <c r="AO131" s="970"/>
      <c r="AP131" s="1093"/>
      <c r="AQ131" s="1094"/>
      <c r="AR131" s="1094"/>
      <c r="AS131" s="1094"/>
      <c r="AT131" s="1095"/>
      <c r="AU131" s="225"/>
      <c r="AV131" s="225"/>
      <c r="AW131" s="225"/>
      <c r="AX131" s="1066" t="s">
        <v>470</v>
      </c>
      <c r="AY131" s="711"/>
      <c r="AZ131" s="711"/>
      <c r="BA131" s="711"/>
      <c r="BB131" s="711"/>
      <c r="BC131" s="711"/>
      <c r="BD131" s="711"/>
      <c r="BE131" s="1019"/>
      <c r="BF131" s="1067" t="s">
        <v>122</v>
      </c>
      <c r="BG131" s="1068"/>
      <c r="BH131" s="1068"/>
      <c r="BI131" s="1068"/>
      <c r="BJ131" s="1068"/>
      <c r="BK131" s="1068"/>
      <c r="BL131" s="1069"/>
      <c r="BM131" s="1067">
        <v>350</v>
      </c>
      <c r="BN131" s="1068"/>
      <c r="BO131" s="1068"/>
      <c r="BP131" s="1068"/>
      <c r="BQ131" s="1068"/>
      <c r="BR131" s="1068"/>
      <c r="BS131" s="1069"/>
      <c r="BT131" s="1070"/>
      <c r="BU131" s="1071"/>
      <c r="BV131" s="1071"/>
      <c r="BW131" s="1071"/>
      <c r="BX131" s="1071"/>
      <c r="BY131" s="1071"/>
      <c r="BZ131" s="1072"/>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15">
      <c r="A132" s="1073" t="s">
        <v>471</v>
      </c>
      <c r="B132" s="1074"/>
      <c r="C132" s="1074"/>
      <c r="D132" s="1074"/>
      <c r="E132" s="1074"/>
      <c r="F132" s="1074"/>
      <c r="G132" s="1074"/>
      <c r="H132" s="1074"/>
      <c r="I132" s="1074"/>
      <c r="J132" s="1074"/>
      <c r="K132" s="1074"/>
      <c r="L132" s="1074"/>
      <c r="M132" s="1074"/>
      <c r="N132" s="1074"/>
      <c r="O132" s="1074"/>
      <c r="P132" s="1074"/>
      <c r="Q132" s="1074"/>
      <c r="R132" s="1074"/>
      <c r="S132" s="1074"/>
      <c r="T132" s="1074"/>
      <c r="U132" s="1074"/>
      <c r="V132" s="1077" t="s">
        <v>472</v>
      </c>
      <c r="W132" s="1077"/>
      <c r="X132" s="1077"/>
      <c r="Y132" s="1077"/>
      <c r="Z132" s="1078"/>
      <c r="AA132" s="1079">
        <v>2.4393860190000001</v>
      </c>
      <c r="AB132" s="1080"/>
      <c r="AC132" s="1080"/>
      <c r="AD132" s="1080"/>
      <c r="AE132" s="1081"/>
      <c r="AF132" s="1082">
        <v>2.2272418639999998</v>
      </c>
      <c r="AG132" s="1080"/>
      <c r="AH132" s="1080"/>
      <c r="AI132" s="1080"/>
      <c r="AJ132" s="1081"/>
      <c r="AK132" s="1082">
        <v>1.8085975240000001</v>
      </c>
      <c r="AL132" s="1080"/>
      <c r="AM132" s="1080"/>
      <c r="AN132" s="1080"/>
      <c r="AO132" s="1081"/>
      <c r="AP132" s="984"/>
      <c r="AQ132" s="985"/>
      <c r="AR132" s="985"/>
      <c r="AS132" s="985"/>
      <c r="AT132" s="1083"/>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6"/>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
      <c r="A133" s="1075"/>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060" t="s">
        <v>473</v>
      </c>
      <c r="W133" s="1060"/>
      <c r="X133" s="1060"/>
      <c r="Y133" s="1060"/>
      <c r="Z133" s="1061"/>
      <c r="AA133" s="1062">
        <v>2.2999999999999998</v>
      </c>
      <c r="AB133" s="1063"/>
      <c r="AC133" s="1063"/>
      <c r="AD133" s="1063"/>
      <c r="AE133" s="1064"/>
      <c r="AF133" s="1062">
        <v>2.2000000000000002</v>
      </c>
      <c r="AG133" s="1063"/>
      <c r="AH133" s="1063"/>
      <c r="AI133" s="1063"/>
      <c r="AJ133" s="1064"/>
      <c r="AK133" s="1062">
        <v>2.1</v>
      </c>
      <c r="AL133" s="1063"/>
      <c r="AM133" s="1063"/>
      <c r="AN133" s="1063"/>
      <c r="AO133" s="1064"/>
      <c r="AP133" s="1011"/>
      <c r="AQ133" s="1012"/>
      <c r="AR133" s="1012"/>
      <c r="AS133" s="1012"/>
      <c r="AT133" s="1065"/>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15">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25" hidden="1" x14ac:dyDescent="0.15">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qCeEuxmxPAvzw1hnYczF+8MAvXdQIvF32tG0MLFEe+LejIVY4zcNOr50EMWP8naQHZjSKODTESMghgxeOha19Q==" saltValue="Ugvb/9njAXD+VbFkgU0b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52" customWidth="1"/>
    <col min="121" max="121" width="0" style="251" hidden="1" customWidth="1"/>
    <col min="122" max="16384" width="9" style="251" hidden="1"/>
  </cols>
  <sheetData>
    <row r="1" spans="1:120"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1"/>
    </row>
    <row r="17" spans="119:120" x14ac:dyDescent="0.15">
      <c r="DP17" s="251"/>
    </row>
    <row r="18" spans="119:120" x14ac:dyDescent="0.15"/>
    <row r="19" spans="119:120" x14ac:dyDescent="0.15"/>
    <row r="20" spans="119:120" x14ac:dyDescent="0.15">
      <c r="DO20" s="251"/>
      <c r="DP20" s="251"/>
    </row>
    <row r="21" spans="119:120" x14ac:dyDescent="0.15">
      <c r="DP21" s="251"/>
    </row>
    <row r="22" spans="119:120" x14ac:dyDescent="0.15"/>
    <row r="23" spans="119:120" x14ac:dyDescent="0.15">
      <c r="DO23" s="251"/>
      <c r="DP23" s="251"/>
    </row>
    <row r="24" spans="119:120" x14ac:dyDescent="0.15">
      <c r="DP24" s="251"/>
    </row>
    <row r="25" spans="119:120" x14ac:dyDescent="0.15">
      <c r="DP25" s="251"/>
    </row>
    <row r="26" spans="119:120" x14ac:dyDescent="0.15">
      <c r="DO26" s="251"/>
      <c r="DP26" s="251"/>
    </row>
    <row r="27" spans="119:120" x14ac:dyDescent="0.15"/>
    <row r="28" spans="119:120" x14ac:dyDescent="0.15">
      <c r="DO28" s="251"/>
      <c r="DP28" s="251"/>
    </row>
    <row r="29" spans="119:120" x14ac:dyDescent="0.15">
      <c r="DP29" s="251"/>
    </row>
    <row r="30" spans="119:120" x14ac:dyDescent="0.15"/>
    <row r="31" spans="119:120" x14ac:dyDescent="0.15">
      <c r="DO31" s="251"/>
      <c r="DP31" s="251"/>
    </row>
    <row r="32" spans="119:120" x14ac:dyDescent="0.15"/>
    <row r="33" spans="98:120" x14ac:dyDescent="0.15">
      <c r="DO33" s="251"/>
      <c r="DP33" s="251"/>
    </row>
    <row r="34" spans="98:120" x14ac:dyDescent="0.15">
      <c r="DM34" s="251"/>
    </row>
    <row r="35" spans="98:120" x14ac:dyDescent="0.15">
      <c r="CT35" s="251"/>
      <c r="CU35" s="251"/>
      <c r="CV35" s="251"/>
      <c r="CY35" s="251"/>
      <c r="CZ35" s="251"/>
      <c r="DA35" s="251"/>
      <c r="DD35" s="251"/>
      <c r="DE35" s="251"/>
      <c r="DF35" s="251"/>
      <c r="DI35" s="251"/>
      <c r="DJ35" s="251"/>
      <c r="DK35" s="251"/>
      <c r="DM35" s="251"/>
      <c r="DN35" s="251"/>
      <c r="DO35" s="251"/>
      <c r="DP35" s="251"/>
    </row>
    <row r="36" spans="98:120" x14ac:dyDescent="0.15"/>
    <row r="37" spans="98:120" x14ac:dyDescent="0.15">
      <c r="CW37" s="251"/>
      <c r="DB37" s="251"/>
      <c r="DG37" s="251"/>
      <c r="DL37" s="251"/>
      <c r="DP37" s="251"/>
    </row>
    <row r="38" spans="98:120" x14ac:dyDescent="0.15">
      <c r="CT38" s="251"/>
      <c r="CU38" s="251"/>
      <c r="CV38" s="251"/>
      <c r="CW38" s="251"/>
      <c r="CY38" s="251"/>
      <c r="CZ38" s="251"/>
      <c r="DA38" s="251"/>
      <c r="DB38" s="251"/>
      <c r="DD38" s="251"/>
      <c r="DE38" s="251"/>
      <c r="DF38" s="251"/>
      <c r="DG38" s="251"/>
      <c r="DI38" s="251"/>
      <c r="DJ38" s="251"/>
      <c r="DK38" s="251"/>
      <c r="DL38" s="251"/>
      <c r="DN38" s="251"/>
      <c r="DO38" s="251"/>
      <c r="DP38" s="25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1"/>
      <c r="DO49" s="251"/>
      <c r="DP49" s="25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1"/>
      <c r="CS63" s="251"/>
      <c r="CX63" s="251"/>
      <c r="DC63" s="251"/>
      <c r="DH63" s="251"/>
    </row>
    <row r="64" spans="22:120" x14ac:dyDescent="0.15">
      <c r="V64" s="251"/>
    </row>
    <row r="65" spans="15:120" x14ac:dyDescent="0.15">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x14ac:dyDescent="0.15">
      <c r="Q66" s="251"/>
      <c r="S66" s="251"/>
      <c r="U66" s="251"/>
      <c r="DM66" s="251"/>
    </row>
    <row r="67" spans="15:120" x14ac:dyDescent="0.15">
      <c r="O67" s="251"/>
      <c r="P67" s="251"/>
      <c r="R67" s="251"/>
      <c r="T67" s="251"/>
      <c r="Y67" s="251"/>
      <c r="CT67" s="251"/>
      <c r="CV67" s="251"/>
      <c r="CW67" s="251"/>
      <c r="CY67" s="251"/>
      <c r="DA67" s="251"/>
      <c r="DB67" s="251"/>
      <c r="DD67" s="251"/>
      <c r="DF67" s="251"/>
      <c r="DG67" s="251"/>
      <c r="DI67" s="251"/>
      <c r="DK67" s="251"/>
      <c r="DL67" s="251"/>
      <c r="DN67" s="251"/>
      <c r="DO67" s="251"/>
      <c r="DP67" s="251"/>
    </row>
    <row r="68" spans="15:120" x14ac:dyDescent="0.15"/>
    <row r="69" spans="15:120" x14ac:dyDescent="0.15"/>
    <row r="70" spans="15:120" x14ac:dyDescent="0.15"/>
    <row r="71" spans="15:120" x14ac:dyDescent="0.15"/>
    <row r="72" spans="15:120" x14ac:dyDescent="0.15">
      <c r="DP72" s="251"/>
    </row>
    <row r="73" spans="15:120" x14ac:dyDescent="0.15">
      <c r="DP73" s="25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1"/>
      <c r="CX96" s="251"/>
      <c r="DC96" s="251"/>
      <c r="DH96" s="251"/>
    </row>
    <row r="97" spans="24:120" x14ac:dyDescent="0.15">
      <c r="CS97" s="251"/>
      <c r="CX97" s="251"/>
      <c r="DC97" s="251"/>
      <c r="DH97" s="251"/>
      <c r="DP97" s="252" t="s">
        <v>474</v>
      </c>
    </row>
    <row r="98" spans="24:120" hidden="1" x14ac:dyDescent="0.15">
      <c r="CS98" s="251"/>
      <c r="CX98" s="251"/>
      <c r="DC98" s="251"/>
      <c r="DH98" s="251"/>
    </row>
    <row r="99" spans="24:120" hidden="1" x14ac:dyDescent="0.15">
      <c r="CS99" s="251"/>
      <c r="CX99" s="251"/>
      <c r="DC99" s="251"/>
      <c r="DH99" s="251"/>
    </row>
    <row r="101" spans="24:120" ht="12" hidden="1" customHeight="1" x14ac:dyDescent="0.15">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15">
      <c r="CU102" s="251"/>
      <c r="CZ102" s="251"/>
      <c r="DE102" s="251"/>
      <c r="DJ102" s="251"/>
      <c r="DM102" s="251"/>
    </row>
    <row r="103" spans="24:120" hidden="1" x14ac:dyDescent="0.15">
      <c r="CT103" s="251"/>
      <c r="CV103" s="251"/>
      <c r="CW103" s="251"/>
      <c r="CY103" s="251"/>
      <c r="DA103" s="251"/>
      <c r="DB103" s="251"/>
      <c r="DD103" s="251"/>
      <c r="DF103" s="251"/>
      <c r="DG103" s="251"/>
      <c r="DI103" s="251"/>
      <c r="DK103" s="251"/>
      <c r="DL103" s="251"/>
      <c r="DM103" s="251"/>
      <c r="DN103" s="251"/>
      <c r="DO103" s="251"/>
      <c r="DP103" s="251"/>
    </row>
    <row r="104" spans="24:120" hidden="1" x14ac:dyDescent="0.15">
      <c r="CV104" s="251"/>
      <c r="CW104" s="251"/>
      <c r="DA104" s="251"/>
      <c r="DB104" s="251"/>
      <c r="DF104" s="251"/>
      <c r="DG104" s="251"/>
      <c r="DK104" s="251"/>
      <c r="DL104" s="251"/>
      <c r="DN104" s="251"/>
      <c r="DO104" s="251"/>
      <c r="DP104" s="251"/>
    </row>
    <row r="105" spans="24:120" ht="12.75" hidden="1" customHeight="1" x14ac:dyDescent="0.15"/>
  </sheetData>
  <sheetProtection algorithmName="SHA-512" hashValue="PaEbebCFqc2xb0hJZgLKq+8jJutm1tMshW6soolRkXs+HD3DLPF0Z9mWqnjFWeqykTM6h6SyT0IvupgIyVPT8A==" saltValue="KALxVwDoHgyesD1ZIYoZFw=="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2" customWidth="1"/>
    <col min="117" max="16384" width="9" style="251" hidden="1"/>
  </cols>
  <sheetData>
    <row r="1" spans="2:116"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x14ac:dyDescent="0.15"/>
    <row r="3" spans="2:116" x14ac:dyDescent="0.15"/>
    <row r="4" spans="2:116" x14ac:dyDescent="0.15">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x14ac:dyDescent="0.15">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x14ac:dyDescent="0.15"/>
    <row r="20" spans="9:116" x14ac:dyDescent="0.15"/>
    <row r="21" spans="9:116" x14ac:dyDescent="0.15">
      <c r="DL21" s="251"/>
    </row>
    <row r="22" spans="9:116" x14ac:dyDescent="0.15">
      <c r="DI22" s="251"/>
      <c r="DJ22" s="251"/>
      <c r="DK22" s="251"/>
      <c r="DL22" s="251"/>
    </row>
    <row r="23" spans="9:116" x14ac:dyDescent="0.15">
      <c r="CY23" s="251"/>
      <c r="CZ23" s="251"/>
      <c r="DA23" s="251"/>
      <c r="DB23" s="251"/>
      <c r="DC23" s="251"/>
      <c r="DD23" s="251"/>
      <c r="DE23" s="251"/>
      <c r="DF23" s="251"/>
      <c r="DG23" s="251"/>
      <c r="DH23" s="251"/>
      <c r="DI23" s="251"/>
      <c r="DJ23" s="251"/>
      <c r="DK23" s="251"/>
      <c r="DL23" s="25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1"/>
      <c r="DA35" s="251"/>
      <c r="DB35" s="251"/>
      <c r="DC35" s="251"/>
      <c r="DD35" s="251"/>
      <c r="DE35" s="251"/>
      <c r="DF35" s="251"/>
      <c r="DG35" s="251"/>
      <c r="DH35" s="251"/>
      <c r="DI35" s="251"/>
      <c r="DJ35" s="251"/>
      <c r="DK35" s="251"/>
      <c r="DL35" s="251"/>
    </row>
    <row r="36" spans="15:116" x14ac:dyDescent="0.15"/>
    <row r="37" spans="15:116" x14ac:dyDescent="0.15">
      <c r="DL37" s="251"/>
    </row>
    <row r="38" spans="15:116" x14ac:dyDescent="0.15">
      <c r="DI38" s="251"/>
      <c r="DJ38" s="251"/>
      <c r="DK38" s="251"/>
      <c r="DL38" s="251"/>
    </row>
    <row r="39" spans="15:116" x14ac:dyDescent="0.15"/>
    <row r="40" spans="15:116" x14ac:dyDescent="0.15"/>
    <row r="41" spans="15:116" x14ac:dyDescent="0.15"/>
    <row r="42" spans="15:116" x14ac:dyDescent="0.15"/>
    <row r="43" spans="15:116" x14ac:dyDescent="0.15">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x14ac:dyDescent="0.15">
      <c r="DL44" s="251"/>
    </row>
    <row r="45" spans="15:116" x14ac:dyDescent="0.15"/>
    <row r="46" spans="15:116" x14ac:dyDescent="0.15">
      <c r="DA46" s="251"/>
      <c r="DB46" s="251"/>
      <c r="DC46" s="251"/>
      <c r="DD46" s="251"/>
      <c r="DE46" s="251"/>
      <c r="DF46" s="251"/>
      <c r="DG46" s="251"/>
      <c r="DH46" s="251"/>
      <c r="DI46" s="251"/>
      <c r="DJ46" s="251"/>
      <c r="DK46" s="251"/>
      <c r="DL46" s="251"/>
    </row>
    <row r="47" spans="15:116" x14ac:dyDescent="0.15"/>
    <row r="48" spans="15:116" x14ac:dyDescent="0.15"/>
    <row r="49" spans="104:116" x14ac:dyDescent="0.15"/>
    <row r="50" spans="104:116" x14ac:dyDescent="0.15">
      <c r="CZ50" s="251"/>
      <c r="DA50" s="251"/>
      <c r="DB50" s="251"/>
      <c r="DC50" s="251"/>
      <c r="DD50" s="251"/>
      <c r="DE50" s="251"/>
      <c r="DF50" s="251"/>
      <c r="DG50" s="251"/>
      <c r="DH50" s="251"/>
      <c r="DI50" s="251"/>
      <c r="DJ50" s="251"/>
      <c r="DK50" s="251"/>
      <c r="DL50" s="251"/>
    </row>
    <row r="51" spans="104:116" x14ac:dyDescent="0.15"/>
    <row r="52" spans="104:116" x14ac:dyDescent="0.15"/>
    <row r="53" spans="104:116" x14ac:dyDescent="0.15">
      <c r="DL53" s="25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1"/>
      <c r="DD67" s="251"/>
      <c r="DE67" s="251"/>
      <c r="DF67" s="251"/>
      <c r="DG67" s="251"/>
      <c r="DH67" s="251"/>
      <c r="DI67" s="251"/>
      <c r="DJ67" s="251"/>
      <c r="DK67" s="251"/>
      <c r="DL67" s="25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UZdX/NZpzaU6/gbu9fH0pSW8l6qS0FguPp9lq+Gr6J2sGdbh7efLNpZBmUcRWvax2gocvjmACEbHIjHYF0MJA==" saltValue="OS6n7Rn010Q6HGfKGkqdS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3" customWidth="1"/>
    <col min="37" max="44" width="17" style="253" customWidth="1"/>
    <col min="45" max="45" width="6.125" style="259" customWidth="1"/>
    <col min="46" max="46" width="3" style="257" customWidth="1"/>
    <col min="47" max="47" width="19.125" style="253" hidden="1" customWidth="1"/>
    <col min="48" max="52" width="12.625" style="253" hidden="1" customWidth="1"/>
    <col min="53" max="16384" width="8.625" style="253"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475</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AK6" s="258" t="s">
        <v>476</v>
      </c>
      <c r="AL6" s="258"/>
      <c r="AM6" s="258"/>
      <c r="AN6" s="258"/>
    </row>
    <row r="7" spans="1:46" ht="13.5" customHeight="1" x14ac:dyDescent="0.15">
      <c r="A7" s="257"/>
      <c r="AK7" s="260"/>
      <c r="AL7" s="261"/>
      <c r="AM7" s="261"/>
      <c r="AN7" s="262"/>
      <c r="AO7" s="1097" t="s">
        <v>477</v>
      </c>
      <c r="AP7" s="263"/>
      <c r="AQ7" s="264" t="s">
        <v>478</v>
      </c>
      <c r="AR7" s="265"/>
    </row>
    <row r="8" spans="1:46" x14ac:dyDescent="0.15">
      <c r="A8" s="257"/>
      <c r="AK8" s="266"/>
      <c r="AL8" s="267"/>
      <c r="AM8" s="267"/>
      <c r="AN8" s="268"/>
      <c r="AO8" s="1098"/>
      <c r="AP8" s="269" t="s">
        <v>479</v>
      </c>
      <c r="AQ8" s="270" t="s">
        <v>480</v>
      </c>
      <c r="AR8" s="271" t="s">
        <v>481</v>
      </c>
    </row>
    <row r="9" spans="1:46" x14ac:dyDescent="0.15">
      <c r="A9" s="257"/>
      <c r="AK9" s="1099" t="s">
        <v>482</v>
      </c>
      <c r="AL9" s="1100"/>
      <c r="AM9" s="1100"/>
      <c r="AN9" s="1101"/>
      <c r="AO9" s="272">
        <v>4050946</v>
      </c>
      <c r="AP9" s="272">
        <v>71608</v>
      </c>
      <c r="AQ9" s="273">
        <v>66486</v>
      </c>
      <c r="AR9" s="274">
        <v>7.7</v>
      </c>
    </row>
    <row r="10" spans="1:46" ht="13.5" customHeight="1" x14ac:dyDescent="0.15">
      <c r="A10" s="257"/>
      <c r="AK10" s="1099" t="s">
        <v>483</v>
      </c>
      <c r="AL10" s="1100"/>
      <c r="AM10" s="1100"/>
      <c r="AN10" s="1101"/>
      <c r="AO10" s="275">
        <v>716851</v>
      </c>
      <c r="AP10" s="275">
        <v>12672</v>
      </c>
      <c r="AQ10" s="276">
        <v>6147</v>
      </c>
      <c r="AR10" s="277">
        <v>106.1</v>
      </c>
    </row>
    <row r="11" spans="1:46" ht="13.5" customHeight="1" x14ac:dyDescent="0.15">
      <c r="A11" s="257"/>
      <c r="AK11" s="1099" t="s">
        <v>484</v>
      </c>
      <c r="AL11" s="1100"/>
      <c r="AM11" s="1100"/>
      <c r="AN11" s="1101"/>
      <c r="AO11" s="275">
        <v>23539</v>
      </c>
      <c r="AP11" s="275">
        <v>416</v>
      </c>
      <c r="AQ11" s="276">
        <v>1219</v>
      </c>
      <c r="AR11" s="277">
        <v>-65.900000000000006</v>
      </c>
    </row>
    <row r="12" spans="1:46" ht="13.5" customHeight="1" x14ac:dyDescent="0.15">
      <c r="A12" s="257"/>
      <c r="AK12" s="1099" t="s">
        <v>485</v>
      </c>
      <c r="AL12" s="1100"/>
      <c r="AM12" s="1100"/>
      <c r="AN12" s="1101"/>
      <c r="AO12" s="275" t="s">
        <v>486</v>
      </c>
      <c r="AP12" s="275" t="s">
        <v>486</v>
      </c>
      <c r="AQ12" s="276">
        <v>9</v>
      </c>
      <c r="AR12" s="277" t="s">
        <v>486</v>
      </c>
    </row>
    <row r="13" spans="1:46" ht="13.5" customHeight="1" x14ac:dyDescent="0.15">
      <c r="A13" s="257"/>
      <c r="AK13" s="1099" t="s">
        <v>487</v>
      </c>
      <c r="AL13" s="1100"/>
      <c r="AM13" s="1100"/>
      <c r="AN13" s="1101"/>
      <c r="AO13" s="275">
        <v>105273</v>
      </c>
      <c r="AP13" s="275">
        <v>1861</v>
      </c>
      <c r="AQ13" s="276">
        <v>2955</v>
      </c>
      <c r="AR13" s="277">
        <v>-37</v>
      </c>
    </row>
    <row r="14" spans="1:46" ht="13.5" customHeight="1" x14ac:dyDescent="0.15">
      <c r="A14" s="257"/>
      <c r="AK14" s="1099" t="s">
        <v>488</v>
      </c>
      <c r="AL14" s="1100"/>
      <c r="AM14" s="1100"/>
      <c r="AN14" s="1101"/>
      <c r="AO14" s="275">
        <v>23053</v>
      </c>
      <c r="AP14" s="275">
        <v>408</v>
      </c>
      <c r="AQ14" s="276">
        <v>1434</v>
      </c>
      <c r="AR14" s="277">
        <v>-71.5</v>
      </c>
    </row>
    <row r="15" spans="1:46" ht="13.5" customHeight="1" x14ac:dyDescent="0.15">
      <c r="A15" s="257"/>
      <c r="AK15" s="1102" t="s">
        <v>489</v>
      </c>
      <c r="AL15" s="1103"/>
      <c r="AM15" s="1103"/>
      <c r="AN15" s="1104"/>
      <c r="AO15" s="275">
        <v>-225745</v>
      </c>
      <c r="AP15" s="275">
        <v>-3990</v>
      </c>
      <c r="AQ15" s="276">
        <v>-3102</v>
      </c>
      <c r="AR15" s="277">
        <v>28.6</v>
      </c>
    </row>
    <row r="16" spans="1:46" x14ac:dyDescent="0.15">
      <c r="A16" s="257"/>
      <c r="AK16" s="1102" t="s">
        <v>177</v>
      </c>
      <c r="AL16" s="1103"/>
      <c r="AM16" s="1103"/>
      <c r="AN16" s="1104"/>
      <c r="AO16" s="275">
        <v>4693917</v>
      </c>
      <c r="AP16" s="275">
        <v>82974</v>
      </c>
      <c r="AQ16" s="276">
        <v>75147</v>
      </c>
      <c r="AR16" s="277">
        <v>10.4</v>
      </c>
    </row>
    <row r="17" spans="1:46" x14ac:dyDescent="0.15">
      <c r="A17" s="257"/>
    </row>
    <row r="18" spans="1:46" x14ac:dyDescent="0.15">
      <c r="A18" s="257"/>
      <c r="AQ18" s="278"/>
      <c r="AR18" s="278"/>
    </row>
    <row r="19" spans="1:46" x14ac:dyDescent="0.15">
      <c r="A19" s="257"/>
      <c r="AK19" s="253" t="s">
        <v>490</v>
      </c>
    </row>
    <row r="20" spans="1:46" x14ac:dyDescent="0.15">
      <c r="A20" s="257"/>
      <c r="AK20" s="279"/>
      <c r="AL20" s="280"/>
      <c r="AM20" s="280"/>
      <c r="AN20" s="281"/>
      <c r="AO20" s="282" t="s">
        <v>491</v>
      </c>
      <c r="AP20" s="283" t="s">
        <v>492</v>
      </c>
      <c r="AQ20" s="284" t="s">
        <v>493</v>
      </c>
      <c r="AR20" s="285"/>
    </row>
    <row r="21" spans="1:46" s="258" customFormat="1" x14ac:dyDescent="0.15">
      <c r="A21" s="286"/>
      <c r="AK21" s="1105" t="s">
        <v>494</v>
      </c>
      <c r="AL21" s="1106"/>
      <c r="AM21" s="1106"/>
      <c r="AN21" s="1107"/>
      <c r="AO21" s="287">
        <v>6.22</v>
      </c>
      <c r="AP21" s="288">
        <v>6.62</v>
      </c>
      <c r="AQ21" s="289">
        <v>-0.4</v>
      </c>
      <c r="AS21" s="290"/>
      <c r="AT21" s="286"/>
    </row>
    <row r="22" spans="1:46" s="258" customFormat="1" x14ac:dyDescent="0.15">
      <c r="A22" s="286"/>
      <c r="AK22" s="1105" t="s">
        <v>495</v>
      </c>
      <c r="AL22" s="1106"/>
      <c r="AM22" s="1106"/>
      <c r="AN22" s="1107"/>
      <c r="AO22" s="291">
        <v>99.8</v>
      </c>
      <c r="AP22" s="292">
        <v>98.3</v>
      </c>
      <c r="AQ22" s="293">
        <v>1.5</v>
      </c>
      <c r="AR22" s="278"/>
      <c r="AS22" s="290"/>
      <c r="AT22" s="286"/>
    </row>
    <row r="23" spans="1:46" s="258" customFormat="1" x14ac:dyDescent="0.15">
      <c r="A23" s="286"/>
      <c r="AP23" s="278"/>
      <c r="AQ23" s="278"/>
      <c r="AR23" s="278"/>
      <c r="AS23" s="290"/>
      <c r="AT23" s="286"/>
    </row>
    <row r="24" spans="1:46" s="258" customFormat="1" x14ac:dyDescent="0.15">
      <c r="A24" s="286"/>
      <c r="AP24" s="278"/>
      <c r="AQ24" s="278"/>
      <c r="AR24" s="278"/>
      <c r="AS24" s="290"/>
      <c r="AT24" s="286"/>
    </row>
    <row r="25" spans="1:46" s="258" customFormat="1" x14ac:dyDescent="0.15">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x14ac:dyDescent="0.15">
      <c r="A26" s="1096" t="s">
        <v>496</v>
      </c>
      <c r="B26" s="1096"/>
      <c r="C26" s="1096"/>
      <c r="D26" s="1096"/>
      <c r="E26" s="1096"/>
      <c r="F26" s="1096"/>
      <c r="G26" s="1096"/>
      <c r="H26" s="1096"/>
      <c r="I26" s="1096"/>
      <c r="J26" s="1096"/>
      <c r="K26" s="1096"/>
      <c r="L26" s="1096"/>
      <c r="M26" s="1096"/>
      <c r="N26" s="1096"/>
      <c r="O26" s="1096"/>
      <c r="P26" s="1096"/>
      <c r="Q26" s="1096"/>
      <c r="R26" s="1096"/>
      <c r="S26" s="1096"/>
      <c r="T26" s="1096"/>
      <c r="U26" s="1096"/>
      <c r="V26" s="1096"/>
      <c r="W26" s="1096"/>
      <c r="X26" s="1096"/>
      <c r="Y26" s="1096"/>
      <c r="Z26" s="1096"/>
      <c r="AA26" s="1096"/>
      <c r="AB26" s="1096"/>
      <c r="AC26" s="1096"/>
      <c r="AD26" s="1096"/>
      <c r="AE26" s="1096"/>
      <c r="AF26" s="1096"/>
      <c r="AG26" s="1096"/>
      <c r="AH26" s="1096"/>
      <c r="AI26" s="1096"/>
      <c r="AJ26" s="1096"/>
      <c r="AK26" s="1096"/>
      <c r="AL26" s="1096"/>
      <c r="AM26" s="1096"/>
      <c r="AN26" s="1096"/>
      <c r="AO26" s="1096"/>
      <c r="AP26" s="1096"/>
      <c r="AQ26" s="1096"/>
      <c r="AR26" s="1096"/>
      <c r="AS26" s="1096"/>
    </row>
    <row r="27" spans="1:46" x14ac:dyDescent="0.15">
      <c r="A27" s="298"/>
      <c r="AS27" s="253"/>
      <c r="AT27" s="253"/>
    </row>
    <row r="28" spans="1:46" ht="17.25" x14ac:dyDescent="0.15">
      <c r="A28" s="254" t="s">
        <v>497</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x14ac:dyDescent="0.15">
      <c r="A29" s="257"/>
      <c r="AK29" s="258" t="s">
        <v>498</v>
      </c>
      <c r="AL29" s="258"/>
      <c r="AM29" s="258"/>
      <c r="AN29" s="258"/>
      <c r="AS29" s="300"/>
    </row>
    <row r="30" spans="1:46" ht="13.5" customHeight="1" x14ac:dyDescent="0.15">
      <c r="A30" s="257"/>
      <c r="AK30" s="260"/>
      <c r="AL30" s="261"/>
      <c r="AM30" s="261"/>
      <c r="AN30" s="262"/>
      <c r="AO30" s="1097" t="s">
        <v>477</v>
      </c>
      <c r="AP30" s="263"/>
      <c r="AQ30" s="264" t="s">
        <v>478</v>
      </c>
      <c r="AR30" s="265"/>
    </row>
    <row r="31" spans="1:46" x14ac:dyDescent="0.15">
      <c r="A31" s="257"/>
      <c r="AK31" s="266"/>
      <c r="AL31" s="267"/>
      <c r="AM31" s="267"/>
      <c r="AN31" s="268"/>
      <c r="AO31" s="1098"/>
      <c r="AP31" s="269" t="s">
        <v>479</v>
      </c>
      <c r="AQ31" s="270" t="s">
        <v>480</v>
      </c>
      <c r="AR31" s="271" t="s">
        <v>481</v>
      </c>
    </row>
    <row r="32" spans="1:46" ht="27" customHeight="1" x14ac:dyDescent="0.15">
      <c r="A32" s="257"/>
      <c r="AK32" s="1113" t="s">
        <v>499</v>
      </c>
      <c r="AL32" s="1114"/>
      <c r="AM32" s="1114"/>
      <c r="AN32" s="1115"/>
      <c r="AO32" s="301">
        <v>1581016</v>
      </c>
      <c r="AP32" s="301">
        <v>27947</v>
      </c>
      <c r="AQ32" s="302">
        <v>34847</v>
      </c>
      <c r="AR32" s="303">
        <v>-19.8</v>
      </c>
    </row>
    <row r="33" spans="1:46" ht="13.5" customHeight="1" x14ac:dyDescent="0.15">
      <c r="A33" s="257"/>
      <c r="AK33" s="1113" t="s">
        <v>500</v>
      </c>
      <c r="AL33" s="1114"/>
      <c r="AM33" s="1114"/>
      <c r="AN33" s="1115"/>
      <c r="AO33" s="301" t="s">
        <v>486</v>
      </c>
      <c r="AP33" s="301" t="s">
        <v>486</v>
      </c>
      <c r="AQ33" s="302" t="s">
        <v>486</v>
      </c>
      <c r="AR33" s="303" t="s">
        <v>486</v>
      </c>
    </row>
    <row r="34" spans="1:46" ht="27" customHeight="1" x14ac:dyDescent="0.15">
      <c r="A34" s="257"/>
      <c r="AK34" s="1113" t="s">
        <v>501</v>
      </c>
      <c r="AL34" s="1114"/>
      <c r="AM34" s="1114"/>
      <c r="AN34" s="1115"/>
      <c r="AO34" s="301" t="s">
        <v>486</v>
      </c>
      <c r="AP34" s="301" t="s">
        <v>486</v>
      </c>
      <c r="AQ34" s="302">
        <v>5</v>
      </c>
      <c r="AR34" s="303" t="s">
        <v>486</v>
      </c>
    </row>
    <row r="35" spans="1:46" ht="27" customHeight="1" x14ac:dyDescent="0.15">
      <c r="A35" s="257"/>
      <c r="AK35" s="1113" t="s">
        <v>502</v>
      </c>
      <c r="AL35" s="1114"/>
      <c r="AM35" s="1114"/>
      <c r="AN35" s="1115"/>
      <c r="AO35" s="301">
        <v>435421</v>
      </c>
      <c r="AP35" s="301">
        <v>7697</v>
      </c>
      <c r="AQ35" s="302">
        <v>8260</v>
      </c>
      <c r="AR35" s="303">
        <v>-6.8</v>
      </c>
    </row>
    <row r="36" spans="1:46" ht="27" customHeight="1" x14ac:dyDescent="0.15">
      <c r="A36" s="257"/>
      <c r="AK36" s="1113" t="s">
        <v>503</v>
      </c>
      <c r="AL36" s="1114"/>
      <c r="AM36" s="1114"/>
      <c r="AN36" s="1115"/>
      <c r="AO36" s="301">
        <v>167701</v>
      </c>
      <c r="AP36" s="301">
        <v>2964</v>
      </c>
      <c r="AQ36" s="302">
        <v>1689</v>
      </c>
      <c r="AR36" s="303">
        <v>75.5</v>
      </c>
    </row>
    <row r="37" spans="1:46" ht="13.5" customHeight="1" x14ac:dyDescent="0.15">
      <c r="A37" s="257"/>
      <c r="AK37" s="1113" t="s">
        <v>504</v>
      </c>
      <c r="AL37" s="1114"/>
      <c r="AM37" s="1114"/>
      <c r="AN37" s="1115"/>
      <c r="AO37" s="301">
        <v>1829</v>
      </c>
      <c r="AP37" s="301">
        <v>32</v>
      </c>
      <c r="AQ37" s="302">
        <v>748</v>
      </c>
      <c r="AR37" s="303">
        <v>-95.7</v>
      </c>
    </row>
    <row r="38" spans="1:46" ht="27" customHeight="1" x14ac:dyDescent="0.15">
      <c r="A38" s="257"/>
      <c r="AK38" s="1116" t="s">
        <v>505</v>
      </c>
      <c r="AL38" s="1117"/>
      <c r="AM38" s="1117"/>
      <c r="AN38" s="1118"/>
      <c r="AO38" s="304" t="s">
        <v>486</v>
      </c>
      <c r="AP38" s="304" t="s">
        <v>486</v>
      </c>
      <c r="AQ38" s="305">
        <v>1</v>
      </c>
      <c r="AR38" s="293" t="s">
        <v>486</v>
      </c>
      <c r="AS38" s="300"/>
    </row>
    <row r="39" spans="1:46" x14ac:dyDescent="0.15">
      <c r="A39" s="257"/>
      <c r="AK39" s="1116" t="s">
        <v>506</v>
      </c>
      <c r="AL39" s="1117"/>
      <c r="AM39" s="1117"/>
      <c r="AN39" s="1118"/>
      <c r="AO39" s="301">
        <v>-457344</v>
      </c>
      <c r="AP39" s="301">
        <v>-8084</v>
      </c>
      <c r="AQ39" s="302">
        <v>-5762</v>
      </c>
      <c r="AR39" s="303">
        <v>40.299999999999997</v>
      </c>
      <c r="AS39" s="300"/>
    </row>
    <row r="40" spans="1:46" ht="27" customHeight="1" x14ac:dyDescent="0.15">
      <c r="A40" s="257"/>
      <c r="AK40" s="1113" t="s">
        <v>507</v>
      </c>
      <c r="AL40" s="1114"/>
      <c r="AM40" s="1114"/>
      <c r="AN40" s="1115"/>
      <c r="AO40" s="301">
        <v>-1520664</v>
      </c>
      <c r="AP40" s="301">
        <v>-26881</v>
      </c>
      <c r="AQ40" s="302">
        <v>-27609</v>
      </c>
      <c r="AR40" s="303">
        <v>-2.6</v>
      </c>
      <c r="AS40" s="300"/>
    </row>
    <row r="41" spans="1:46" x14ac:dyDescent="0.15">
      <c r="A41" s="257"/>
      <c r="AK41" s="1119" t="s">
        <v>287</v>
      </c>
      <c r="AL41" s="1120"/>
      <c r="AM41" s="1120"/>
      <c r="AN41" s="1121"/>
      <c r="AO41" s="301">
        <v>207959</v>
      </c>
      <c r="AP41" s="301">
        <v>3676</v>
      </c>
      <c r="AQ41" s="302">
        <v>12179</v>
      </c>
      <c r="AR41" s="303">
        <v>-69.8</v>
      </c>
      <c r="AS41" s="300"/>
    </row>
    <row r="42" spans="1:46" x14ac:dyDescent="0.15">
      <c r="A42" s="257"/>
      <c r="AK42" s="306"/>
      <c r="AQ42" s="278"/>
      <c r="AR42" s="278"/>
      <c r="AS42" s="300"/>
    </row>
    <row r="43" spans="1:46" x14ac:dyDescent="0.15">
      <c r="A43" s="257"/>
      <c r="AP43" s="307"/>
      <c r="AQ43" s="278"/>
      <c r="AS43" s="300"/>
    </row>
    <row r="44" spans="1:46" x14ac:dyDescent="0.15">
      <c r="A44" s="257"/>
      <c r="AQ44" s="278"/>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x14ac:dyDescent="0.15">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x14ac:dyDescent="0.15">
      <c r="A47" s="310" t="s">
        <v>508</v>
      </c>
    </row>
    <row r="48" spans="1:46" x14ac:dyDescent="0.15">
      <c r="A48" s="257"/>
      <c r="AK48" s="311" t="s">
        <v>509</v>
      </c>
      <c r="AL48" s="311"/>
      <c r="AM48" s="311"/>
      <c r="AN48" s="311"/>
      <c r="AO48" s="311"/>
      <c r="AP48" s="311"/>
      <c r="AQ48" s="312"/>
      <c r="AR48" s="311"/>
    </row>
    <row r="49" spans="1:44" ht="13.5" customHeight="1" x14ac:dyDescent="0.15">
      <c r="A49" s="257"/>
      <c r="AK49" s="313"/>
      <c r="AL49" s="314"/>
      <c r="AM49" s="1108" t="s">
        <v>477</v>
      </c>
      <c r="AN49" s="1110" t="s">
        <v>510</v>
      </c>
      <c r="AO49" s="1111"/>
      <c r="AP49" s="1111"/>
      <c r="AQ49" s="1111"/>
      <c r="AR49" s="1112"/>
    </row>
    <row r="50" spans="1:44" x14ac:dyDescent="0.15">
      <c r="A50" s="257"/>
      <c r="AK50" s="315"/>
      <c r="AL50" s="316"/>
      <c r="AM50" s="1109"/>
      <c r="AN50" s="317" t="s">
        <v>511</v>
      </c>
      <c r="AO50" s="318" t="s">
        <v>512</v>
      </c>
      <c r="AP50" s="319" t="s">
        <v>513</v>
      </c>
      <c r="AQ50" s="320" t="s">
        <v>514</v>
      </c>
      <c r="AR50" s="321" t="s">
        <v>515</v>
      </c>
    </row>
    <row r="51" spans="1:44" x14ac:dyDescent="0.15">
      <c r="A51" s="257"/>
      <c r="AK51" s="313" t="s">
        <v>516</v>
      </c>
      <c r="AL51" s="314"/>
      <c r="AM51" s="322">
        <v>1808457</v>
      </c>
      <c r="AN51" s="323">
        <v>31435</v>
      </c>
      <c r="AO51" s="324">
        <v>-6.8</v>
      </c>
      <c r="AP51" s="325">
        <v>45588</v>
      </c>
      <c r="AQ51" s="326">
        <v>8.6999999999999993</v>
      </c>
      <c r="AR51" s="327">
        <v>-15.5</v>
      </c>
    </row>
    <row r="52" spans="1:44" x14ac:dyDescent="0.15">
      <c r="A52" s="257"/>
      <c r="AK52" s="328"/>
      <c r="AL52" s="329" t="s">
        <v>517</v>
      </c>
      <c r="AM52" s="330">
        <v>1040342</v>
      </c>
      <c r="AN52" s="331">
        <v>18083</v>
      </c>
      <c r="AO52" s="332">
        <v>58.4</v>
      </c>
      <c r="AP52" s="333">
        <v>24150</v>
      </c>
      <c r="AQ52" s="334">
        <v>3.4</v>
      </c>
      <c r="AR52" s="335">
        <v>55</v>
      </c>
    </row>
    <row r="53" spans="1:44" x14ac:dyDescent="0.15">
      <c r="A53" s="257"/>
      <c r="AK53" s="313" t="s">
        <v>518</v>
      </c>
      <c r="AL53" s="314"/>
      <c r="AM53" s="322">
        <v>3352634</v>
      </c>
      <c r="AN53" s="323">
        <v>58494</v>
      </c>
      <c r="AO53" s="324">
        <v>86.1</v>
      </c>
      <c r="AP53" s="325">
        <v>45483</v>
      </c>
      <c r="AQ53" s="326">
        <v>-0.2</v>
      </c>
      <c r="AR53" s="327">
        <v>86.3</v>
      </c>
    </row>
    <row r="54" spans="1:44" x14ac:dyDescent="0.15">
      <c r="A54" s="257"/>
      <c r="AK54" s="328"/>
      <c r="AL54" s="329" t="s">
        <v>517</v>
      </c>
      <c r="AM54" s="330">
        <v>2049525</v>
      </c>
      <c r="AN54" s="331">
        <v>35758</v>
      </c>
      <c r="AO54" s="332">
        <v>97.7</v>
      </c>
      <c r="AP54" s="333">
        <v>24241</v>
      </c>
      <c r="AQ54" s="334">
        <v>0.4</v>
      </c>
      <c r="AR54" s="335">
        <v>97.3</v>
      </c>
    </row>
    <row r="55" spans="1:44" x14ac:dyDescent="0.15">
      <c r="A55" s="257"/>
      <c r="AK55" s="313" t="s">
        <v>519</v>
      </c>
      <c r="AL55" s="314"/>
      <c r="AM55" s="322">
        <v>1200224</v>
      </c>
      <c r="AN55" s="323">
        <v>21014</v>
      </c>
      <c r="AO55" s="324">
        <v>-64.099999999999994</v>
      </c>
      <c r="AP55" s="325">
        <v>45945</v>
      </c>
      <c r="AQ55" s="326">
        <v>1</v>
      </c>
      <c r="AR55" s="327">
        <v>-65.099999999999994</v>
      </c>
    </row>
    <row r="56" spans="1:44" x14ac:dyDescent="0.15">
      <c r="A56" s="257"/>
      <c r="AK56" s="328"/>
      <c r="AL56" s="329" t="s">
        <v>517</v>
      </c>
      <c r="AM56" s="330">
        <v>292180</v>
      </c>
      <c r="AN56" s="331">
        <v>5116</v>
      </c>
      <c r="AO56" s="332">
        <v>-85.7</v>
      </c>
      <c r="AP56" s="333">
        <v>25180</v>
      </c>
      <c r="AQ56" s="334">
        <v>3.9</v>
      </c>
      <c r="AR56" s="335">
        <v>-89.6</v>
      </c>
    </row>
    <row r="57" spans="1:44" x14ac:dyDescent="0.15">
      <c r="A57" s="257"/>
      <c r="AK57" s="313" t="s">
        <v>520</v>
      </c>
      <c r="AL57" s="314"/>
      <c r="AM57" s="322">
        <v>1902209</v>
      </c>
      <c r="AN57" s="323">
        <v>33493</v>
      </c>
      <c r="AO57" s="324">
        <v>59.4</v>
      </c>
      <c r="AP57" s="325">
        <v>44475</v>
      </c>
      <c r="AQ57" s="326">
        <v>-3.2</v>
      </c>
      <c r="AR57" s="327">
        <v>62.6</v>
      </c>
    </row>
    <row r="58" spans="1:44" x14ac:dyDescent="0.15">
      <c r="A58" s="257"/>
      <c r="AK58" s="328"/>
      <c r="AL58" s="329" t="s">
        <v>517</v>
      </c>
      <c r="AM58" s="330">
        <v>778219</v>
      </c>
      <c r="AN58" s="331">
        <v>13702</v>
      </c>
      <c r="AO58" s="332">
        <v>167.8</v>
      </c>
      <c r="AP58" s="333">
        <v>24780</v>
      </c>
      <c r="AQ58" s="334">
        <v>-1.6</v>
      </c>
      <c r="AR58" s="335">
        <v>169.4</v>
      </c>
    </row>
    <row r="59" spans="1:44" x14ac:dyDescent="0.15">
      <c r="A59" s="257"/>
      <c r="AK59" s="313" t="s">
        <v>521</v>
      </c>
      <c r="AL59" s="314"/>
      <c r="AM59" s="322">
        <v>1446937</v>
      </c>
      <c r="AN59" s="323">
        <v>25577</v>
      </c>
      <c r="AO59" s="324">
        <v>-23.6</v>
      </c>
      <c r="AP59" s="325">
        <v>45982</v>
      </c>
      <c r="AQ59" s="326">
        <v>3.4</v>
      </c>
      <c r="AR59" s="327">
        <v>-27</v>
      </c>
    </row>
    <row r="60" spans="1:44" x14ac:dyDescent="0.15">
      <c r="A60" s="257"/>
      <c r="AK60" s="328"/>
      <c r="AL60" s="329" t="s">
        <v>517</v>
      </c>
      <c r="AM60" s="330">
        <v>199892</v>
      </c>
      <c r="AN60" s="331">
        <v>3533</v>
      </c>
      <c r="AO60" s="332">
        <v>-74.2</v>
      </c>
      <c r="AP60" s="333">
        <v>25583</v>
      </c>
      <c r="AQ60" s="334">
        <v>3.2</v>
      </c>
      <c r="AR60" s="335">
        <v>-77.400000000000006</v>
      </c>
    </row>
    <row r="61" spans="1:44" x14ac:dyDescent="0.15">
      <c r="A61" s="257"/>
      <c r="AK61" s="313" t="s">
        <v>522</v>
      </c>
      <c r="AL61" s="336"/>
      <c r="AM61" s="322">
        <v>1942092</v>
      </c>
      <c r="AN61" s="323">
        <v>34003</v>
      </c>
      <c r="AO61" s="324">
        <v>10.199999999999999</v>
      </c>
      <c r="AP61" s="325">
        <v>45495</v>
      </c>
      <c r="AQ61" s="337">
        <v>1.9</v>
      </c>
      <c r="AR61" s="327">
        <v>8.3000000000000007</v>
      </c>
    </row>
    <row r="62" spans="1:44" x14ac:dyDescent="0.15">
      <c r="A62" s="257"/>
      <c r="AK62" s="328"/>
      <c r="AL62" s="329" t="s">
        <v>517</v>
      </c>
      <c r="AM62" s="330">
        <v>872032</v>
      </c>
      <c r="AN62" s="331">
        <v>15238</v>
      </c>
      <c r="AO62" s="332">
        <v>32.799999999999997</v>
      </c>
      <c r="AP62" s="333">
        <v>24787</v>
      </c>
      <c r="AQ62" s="334">
        <v>1.9</v>
      </c>
      <c r="AR62" s="335">
        <v>30.9</v>
      </c>
    </row>
    <row r="63" spans="1:44" x14ac:dyDescent="0.15">
      <c r="A63" s="257"/>
    </row>
    <row r="64" spans="1:44" x14ac:dyDescent="0.15">
      <c r="A64" s="257"/>
    </row>
    <row r="65" spans="1:46" x14ac:dyDescent="0.15">
      <c r="A65" s="257"/>
    </row>
    <row r="66" spans="1:46" x14ac:dyDescent="0.15">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x14ac:dyDescent="0.15">
      <c r="AS67" s="253"/>
      <c r="AT67" s="253"/>
    </row>
    <row r="70" spans="1:46" hidden="1" x14ac:dyDescent="0.15"/>
    <row r="71" spans="1:46" hidden="1" x14ac:dyDescent="0.15"/>
    <row r="72" spans="1:46" hidden="1" x14ac:dyDescent="0.15"/>
    <row r="73" spans="1:46" hidden="1" x14ac:dyDescent="0.15"/>
  </sheetData>
  <sheetProtection algorithmName="SHA-512" hashValue="75yDGsDlRYnwmf0yfA3/HKiFFqGP1XmL5wTYVDniumjUaccXyvI2uzEsny1rH4WQfIKLxy6Ai5LEQNVjiCCyRQ==" saltValue="6yGs4K5NPpMOVWBYIPJe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2" zoomScaleNormal="112" zoomScaleSheetLayoutView="55" workbookViewId="0"/>
  </sheetViews>
  <sheetFormatPr defaultColWidth="0" defaultRowHeight="13.5" customHeight="1" zeroHeight="1" x14ac:dyDescent="0.15"/>
  <cols>
    <col min="1" max="125" width="2.5" style="252" customWidth="1"/>
    <col min="126" max="16384" width="9" style="251" hidden="1"/>
  </cols>
  <sheetData>
    <row r="1" spans="2:125"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x14ac:dyDescent="0.15">
      <c r="B2" s="251"/>
      <c r="DG2" s="251"/>
    </row>
    <row r="3" spans="2:125" x14ac:dyDescent="0.15">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x14ac:dyDescent="0.15"/>
    <row r="5" spans="2:125" x14ac:dyDescent="0.15"/>
    <row r="6" spans="2:125" x14ac:dyDescent="0.15"/>
    <row r="7" spans="2:125" x14ac:dyDescent="0.15"/>
    <row r="8" spans="2:125" x14ac:dyDescent="0.15"/>
    <row r="9" spans="2:125" x14ac:dyDescent="0.15">
      <c r="DU9" s="25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1"/>
    </row>
    <row r="18" spans="125:125" x14ac:dyDescent="0.15"/>
    <row r="19" spans="125:125" x14ac:dyDescent="0.15"/>
    <row r="20" spans="125:125" x14ac:dyDescent="0.15">
      <c r="DU20" s="251"/>
    </row>
    <row r="21" spans="125:125" x14ac:dyDescent="0.15">
      <c r="DU21" s="25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1"/>
    </row>
    <row r="29" spans="125:125" x14ac:dyDescent="0.15"/>
    <row r="30" spans="125:125" x14ac:dyDescent="0.15"/>
    <row r="31" spans="125:125" x14ac:dyDescent="0.15"/>
    <row r="32" spans="125:125" x14ac:dyDescent="0.15"/>
    <row r="33" spans="2:125" x14ac:dyDescent="0.15">
      <c r="B33" s="251"/>
      <c r="G33" s="251"/>
      <c r="I33" s="251"/>
    </row>
    <row r="34" spans="2:125" x14ac:dyDescent="0.15">
      <c r="C34" s="251"/>
      <c r="P34" s="251"/>
      <c r="DE34" s="251"/>
      <c r="DH34" s="251"/>
    </row>
    <row r="35" spans="2:125" x14ac:dyDescent="0.15">
      <c r="D35" s="251"/>
      <c r="E35" s="251"/>
      <c r="DG35" s="251"/>
      <c r="DJ35" s="251"/>
      <c r="DP35" s="251"/>
      <c r="DQ35" s="251"/>
      <c r="DR35" s="251"/>
      <c r="DS35" s="251"/>
      <c r="DT35" s="251"/>
      <c r="DU35" s="251"/>
    </row>
    <row r="36" spans="2:125" x14ac:dyDescent="0.15">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x14ac:dyDescent="0.15">
      <c r="DU37" s="251"/>
    </row>
    <row r="38" spans="2:125" x14ac:dyDescent="0.15">
      <c r="DT38" s="251"/>
      <c r="DU38" s="251"/>
    </row>
    <row r="39" spans="2:125" x14ac:dyDescent="0.15"/>
    <row r="40" spans="2:125" x14ac:dyDescent="0.15">
      <c r="DH40" s="251"/>
    </row>
    <row r="41" spans="2:125" x14ac:dyDescent="0.15">
      <c r="DE41" s="251"/>
    </row>
    <row r="42" spans="2:125" x14ac:dyDescent="0.15">
      <c r="DG42" s="251"/>
      <c r="DJ42" s="251"/>
    </row>
    <row r="43" spans="2:125" x14ac:dyDescent="0.15">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x14ac:dyDescent="0.15">
      <c r="DU44" s="251"/>
    </row>
    <row r="45" spans="2:125" x14ac:dyDescent="0.15"/>
    <row r="46" spans="2:125" x14ac:dyDescent="0.15"/>
    <row r="47" spans="2:125" x14ac:dyDescent="0.15"/>
    <row r="48" spans="2:125" x14ac:dyDescent="0.15">
      <c r="DT48" s="251"/>
      <c r="DU48" s="251"/>
    </row>
    <row r="49" spans="120:125" x14ac:dyDescent="0.15">
      <c r="DU49" s="251"/>
    </row>
    <row r="50" spans="120:125" x14ac:dyDescent="0.15">
      <c r="DU50" s="251"/>
    </row>
    <row r="51" spans="120:125" x14ac:dyDescent="0.15">
      <c r="DP51" s="251"/>
      <c r="DQ51" s="251"/>
      <c r="DR51" s="251"/>
      <c r="DS51" s="251"/>
      <c r="DT51" s="251"/>
      <c r="DU51" s="251"/>
    </row>
    <row r="52" spans="120:125" x14ac:dyDescent="0.15"/>
    <row r="53" spans="120:125" x14ac:dyDescent="0.15"/>
    <row r="54" spans="120:125" x14ac:dyDescent="0.15">
      <c r="DU54" s="251"/>
    </row>
    <row r="55" spans="120:125" x14ac:dyDescent="0.15"/>
    <row r="56" spans="120:125" x14ac:dyDescent="0.15"/>
    <row r="57" spans="120:125" x14ac:dyDescent="0.15"/>
    <row r="58" spans="120:125" x14ac:dyDescent="0.15">
      <c r="DU58" s="251"/>
    </row>
    <row r="59" spans="120:125" x14ac:dyDescent="0.15"/>
    <row r="60" spans="120:125" x14ac:dyDescent="0.15"/>
    <row r="61" spans="120:125" x14ac:dyDescent="0.15"/>
    <row r="62" spans="120:125" x14ac:dyDescent="0.15"/>
    <row r="63" spans="120:125" x14ac:dyDescent="0.15">
      <c r="DU63" s="251"/>
    </row>
    <row r="64" spans="120:125" x14ac:dyDescent="0.15">
      <c r="DT64" s="251"/>
      <c r="DU64" s="251"/>
    </row>
    <row r="65" spans="123:125" x14ac:dyDescent="0.15"/>
    <row r="66" spans="123:125" x14ac:dyDescent="0.15"/>
    <row r="67" spans="123:125" x14ac:dyDescent="0.15"/>
    <row r="68" spans="123:125" x14ac:dyDescent="0.15"/>
    <row r="69" spans="123:125" x14ac:dyDescent="0.15">
      <c r="DS69" s="251"/>
      <c r="DT69" s="251"/>
      <c r="DU69" s="25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1"/>
    </row>
    <row r="83" spans="116:125" x14ac:dyDescent="0.15">
      <c r="DM83" s="251"/>
      <c r="DN83" s="251"/>
      <c r="DO83" s="251"/>
      <c r="DP83" s="251"/>
      <c r="DQ83" s="251"/>
      <c r="DR83" s="251"/>
      <c r="DS83" s="251"/>
      <c r="DT83" s="251"/>
      <c r="DU83" s="251"/>
    </row>
    <row r="84" spans="116:125" x14ac:dyDescent="0.15"/>
    <row r="85" spans="116:125" x14ac:dyDescent="0.15"/>
    <row r="86" spans="116:125" x14ac:dyDescent="0.15"/>
    <row r="87" spans="116:125" x14ac:dyDescent="0.15"/>
    <row r="88" spans="116:125" x14ac:dyDescent="0.15">
      <c r="DU88" s="25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1"/>
      <c r="DT94" s="251"/>
      <c r="DU94" s="251"/>
    </row>
    <row r="95" spans="116:125" ht="13.5" customHeight="1" x14ac:dyDescent="0.15">
      <c r="DU95" s="25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1"/>
    </row>
    <row r="102" spans="124:125" ht="13.5" customHeight="1" x14ac:dyDescent="0.15"/>
    <row r="103" spans="124:125" ht="13.5" customHeight="1" x14ac:dyDescent="0.15"/>
    <row r="104" spans="124:125" ht="13.5" customHeight="1" x14ac:dyDescent="0.15">
      <c r="DT104" s="251"/>
      <c r="DU104" s="25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474</v>
      </c>
    </row>
    <row r="121" spans="125:125" ht="13.5" hidden="1" customHeight="1" x14ac:dyDescent="0.15">
      <c r="DU121" s="251"/>
    </row>
  </sheetData>
  <sheetProtection algorithmName="SHA-512" hashValue="ZfeyKe32u/Sw82y9cagLe00+uyN3IT+ZgZ6SQF2Ujpg3g2TmnX5n2j6yOWVDQAWBjCy/26Z1Gpei+yzzrs483w==" saltValue="DGJGYZzDkUJu97n7752g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2" customWidth="1"/>
    <col min="126" max="142" width="0" style="251" hidden="1" customWidth="1"/>
    <col min="143" max="16384" width="9" style="251" hidden="1"/>
  </cols>
  <sheetData>
    <row r="1" spans="1:125"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x14ac:dyDescent="0.15">
      <c r="B2" s="251"/>
      <c r="T2" s="251"/>
    </row>
    <row r="3" spans="1:125"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1"/>
      <c r="G33" s="251"/>
      <c r="I33" s="251"/>
    </row>
    <row r="34" spans="2:125" x14ac:dyDescent="0.15">
      <c r="C34" s="251"/>
      <c r="P34" s="251"/>
      <c r="R34" s="251"/>
      <c r="U34" s="251"/>
    </row>
    <row r="35" spans="2:125" x14ac:dyDescent="0.15">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x14ac:dyDescent="0.15">
      <c r="F36" s="251"/>
      <c r="H36" s="251"/>
      <c r="J36" s="251"/>
      <c r="K36" s="251"/>
      <c r="L36" s="251"/>
      <c r="M36" s="251"/>
      <c r="N36" s="251"/>
      <c r="O36" s="251"/>
      <c r="Q36" s="251"/>
      <c r="S36" s="251"/>
      <c r="V36" s="251"/>
    </row>
    <row r="37" spans="2:125" x14ac:dyDescent="0.15"/>
    <row r="38" spans="2:125" x14ac:dyDescent="0.15"/>
    <row r="39" spans="2:125" x14ac:dyDescent="0.15"/>
    <row r="40" spans="2:125" x14ac:dyDescent="0.15">
      <c r="U40" s="251"/>
    </row>
    <row r="41" spans="2:125" x14ac:dyDescent="0.15">
      <c r="R41" s="251"/>
    </row>
    <row r="42" spans="2:125" x14ac:dyDescent="0.15">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x14ac:dyDescent="0.15">
      <c r="Q43" s="251"/>
      <c r="S43" s="251"/>
      <c r="V43" s="25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2" t="s">
        <v>474</v>
      </c>
    </row>
  </sheetData>
  <sheetProtection algorithmName="SHA-512" hashValue="TD5eRkGi5/HGOcKIetJGgSIGhm+uTn0roQIJ/+IFoenqVZOJzQPSUuCkmMco8RgTPUeeJ/WC6mBOcKKLz0fW0g==" saltValue="jc8NyOcPE7PjkqGY3UUt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9" zoomScaleNormal="79"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2" t="s">
        <v>3</v>
      </c>
      <c r="D47" s="1122"/>
      <c r="E47" s="1123"/>
      <c r="F47" s="11">
        <v>16.98</v>
      </c>
      <c r="G47" s="12">
        <v>12.88</v>
      </c>
      <c r="H47" s="12">
        <v>18.45</v>
      </c>
      <c r="I47" s="12">
        <v>18.68</v>
      </c>
      <c r="J47" s="13">
        <v>18.46</v>
      </c>
    </row>
    <row r="48" spans="2:10" ht="57.75" customHeight="1" x14ac:dyDescent="0.15">
      <c r="B48" s="14"/>
      <c r="C48" s="1124" t="s">
        <v>4</v>
      </c>
      <c r="D48" s="1124"/>
      <c r="E48" s="1125"/>
      <c r="F48" s="15">
        <v>5.55</v>
      </c>
      <c r="G48" s="16">
        <v>6.23</v>
      </c>
      <c r="H48" s="16">
        <v>12.76</v>
      </c>
      <c r="I48" s="16">
        <v>13.67</v>
      </c>
      <c r="J48" s="17">
        <v>13.07</v>
      </c>
    </row>
    <row r="49" spans="2:10" ht="57.75" customHeight="1" thickBot="1" x14ac:dyDescent="0.2">
      <c r="B49" s="18"/>
      <c r="C49" s="1126" t="s">
        <v>5</v>
      </c>
      <c r="D49" s="1126"/>
      <c r="E49" s="1127"/>
      <c r="F49" s="19">
        <v>0.33</v>
      </c>
      <c r="G49" s="20" t="s">
        <v>529</v>
      </c>
      <c r="H49" s="20">
        <v>13.5</v>
      </c>
      <c r="I49" s="20">
        <v>0.76</v>
      </c>
      <c r="J49" s="21" t="s">
        <v>530</v>
      </c>
    </row>
    <row r="50" spans="2:10" x14ac:dyDescent="0.15"/>
  </sheetData>
  <sheetProtection algorithmName="SHA-512" hashValue="5cA+iYyEXjqYulGyPEt5OuWJ/BmVeyigoOCS4VtGDPN6RQ9URxRtQjM8q5zO9k7h9dAgjybxsltM051zBt+SDw==" saltValue="A5Tjq6TMJAERdQr4DxbO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